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Timofejeva\Desktop\volikogu 09.01.2020\"/>
    </mc:Choice>
  </mc:AlternateContent>
  <xr:revisionPtr revIDLastSave="0" documentId="8_{FE6D308F-FDA2-4120-AEF9-B388F39BA875}" xr6:coauthVersionLast="45" xr6:coauthVersionMax="45" xr10:uidLastSave="{00000000-0000-0000-0000-000000000000}"/>
  <bookViews>
    <workbookView xWindow="390" yWindow="390" windowWidth="24795" windowHeight="14640" activeTab="5" xr2:uid="{00000000-000D-0000-FFFF-FFFF00000000}"/>
  </bookViews>
  <sheets>
    <sheet name="LISA 1" sheetId="10" r:id="rId1"/>
    <sheet name="LISA3" sheetId="3" r:id="rId2"/>
    <sheet name="LISA4" sheetId="4" r:id="rId3"/>
    <sheet name="TABEL 1" sheetId="1" r:id="rId4"/>
    <sheet name="TABEL 3" sheetId="14" r:id="rId5"/>
    <sheet name="TABEL 2" sheetId="7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3" l="1"/>
  <c r="E32" i="4"/>
  <c r="C32" i="4"/>
  <c r="D31" i="4"/>
  <c r="D30" i="4"/>
  <c r="D28" i="4"/>
  <c r="D27" i="4"/>
  <c r="D24" i="4"/>
  <c r="D25" i="4"/>
  <c r="D21" i="4"/>
  <c r="D23" i="4"/>
  <c r="D22" i="4"/>
  <c r="N40" i="7" l="1"/>
  <c r="M40" i="7"/>
  <c r="L40" i="7"/>
  <c r="M8" i="14"/>
  <c r="N102" i="7" l="1"/>
  <c r="M102" i="7"/>
  <c r="L102" i="7"/>
  <c r="M13" i="7"/>
  <c r="K112" i="7" l="1"/>
  <c r="L106" i="7" l="1"/>
  <c r="K106" i="7"/>
  <c r="L105" i="7"/>
  <c r="K105" i="7"/>
  <c r="L104" i="7"/>
  <c r="K104" i="7"/>
  <c r="L103" i="7"/>
  <c r="K103" i="7"/>
  <c r="L101" i="7"/>
  <c r="K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3" i="7"/>
  <c r="K93" i="7"/>
  <c r="L92" i="7"/>
  <c r="K92" i="7"/>
  <c r="L91" i="7"/>
  <c r="K91" i="7"/>
  <c r="L90" i="7"/>
  <c r="K90" i="7"/>
  <c r="L89" i="7"/>
  <c r="K89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39" i="7"/>
  <c r="K39" i="7"/>
  <c r="L38" i="7"/>
  <c r="K38" i="7"/>
  <c r="L37" i="7"/>
  <c r="K37" i="7"/>
  <c r="L33" i="7"/>
  <c r="K33" i="7"/>
  <c r="L32" i="7"/>
  <c r="K32" i="7"/>
  <c r="L31" i="7"/>
  <c r="K31" i="7"/>
  <c r="L30" i="7"/>
  <c r="K30" i="7"/>
  <c r="L28" i="7"/>
  <c r="K28" i="7"/>
  <c r="L27" i="7"/>
  <c r="K27" i="7"/>
  <c r="L26" i="7"/>
  <c r="K26" i="7"/>
  <c r="L25" i="7"/>
  <c r="K25" i="7"/>
  <c r="L23" i="7"/>
  <c r="K23" i="7"/>
  <c r="L24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3" i="7"/>
  <c r="K13" i="7"/>
  <c r="L12" i="7"/>
  <c r="K12" i="7"/>
  <c r="B38" i="1"/>
  <c r="B20" i="1"/>
  <c r="B16" i="1" s="1"/>
  <c r="B12" i="1"/>
  <c r="B7" i="1"/>
  <c r="B4" i="1" s="1"/>
  <c r="B15" i="1" s="1"/>
  <c r="B37" i="1" s="1"/>
  <c r="D12" i="3"/>
  <c r="B32" i="4"/>
  <c r="F31" i="4"/>
  <c r="F30" i="4"/>
  <c r="M62" i="14"/>
  <c r="L61" i="14"/>
  <c r="K61" i="14"/>
  <c r="J61" i="14"/>
  <c r="I61" i="14"/>
  <c r="H61" i="14"/>
  <c r="G61" i="14"/>
  <c r="F61" i="14"/>
  <c r="E61" i="14"/>
  <c r="D61" i="14"/>
  <c r="C61" i="14"/>
  <c r="B61" i="14"/>
  <c r="M60" i="14"/>
  <c r="M59" i="14"/>
  <c r="M57" i="14"/>
  <c r="M56" i="14"/>
  <c r="M55" i="14"/>
  <c r="L54" i="14"/>
  <c r="K54" i="14"/>
  <c r="J54" i="14"/>
  <c r="I54" i="14"/>
  <c r="H54" i="14"/>
  <c r="G54" i="14"/>
  <c r="F54" i="14"/>
  <c r="E54" i="14"/>
  <c r="D54" i="14"/>
  <c r="C54" i="14"/>
  <c r="C58" i="14" s="1"/>
  <c r="B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L40" i="14"/>
  <c r="L58" i="14" s="1"/>
  <c r="K40" i="14"/>
  <c r="K58" i="14" s="1"/>
  <c r="J40" i="14"/>
  <c r="J58" i="14" s="1"/>
  <c r="I40" i="14"/>
  <c r="I58" i="14" s="1"/>
  <c r="H40" i="14"/>
  <c r="H58" i="14" s="1"/>
  <c r="G40" i="14"/>
  <c r="G58" i="14" s="1"/>
  <c r="F40" i="14"/>
  <c r="E40" i="14"/>
  <c r="D40" i="14"/>
  <c r="B40" i="14"/>
  <c r="M39" i="14"/>
  <c r="M38" i="14"/>
  <c r="M37" i="14"/>
  <c r="M36" i="14"/>
  <c r="M35" i="14"/>
  <c r="M34" i="14"/>
  <c r="M33" i="14"/>
  <c r="L32" i="14"/>
  <c r="K32" i="14"/>
  <c r="J32" i="14"/>
  <c r="I32" i="14"/>
  <c r="H32" i="14"/>
  <c r="G32" i="14"/>
  <c r="F32" i="14"/>
  <c r="E32" i="14"/>
  <c r="D32" i="14"/>
  <c r="C32" i="14"/>
  <c r="B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L19" i="14"/>
  <c r="K19" i="14"/>
  <c r="J19" i="14"/>
  <c r="I19" i="14"/>
  <c r="H19" i="14"/>
  <c r="G19" i="14"/>
  <c r="F19" i="14"/>
  <c r="E19" i="14"/>
  <c r="D19" i="14"/>
  <c r="B19" i="14"/>
  <c r="M18" i="14"/>
  <c r="M17" i="14"/>
  <c r="M16" i="14"/>
  <c r="M19" i="14" s="1"/>
  <c r="L15" i="14"/>
  <c r="K15" i="14"/>
  <c r="J15" i="14"/>
  <c r="I15" i="14"/>
  <c r="H15" i="14"/>
  <c r="G15" i="14"/>
  <c r="F15" i="14"/>
  <c r="E15" i="14"/>
  <c r="D15" i="14"/>
  <c r="B15" i="14"/>
  <c r="M14" i="14"/>
  <c r="M15" i="14" s="1"/>
  <c r="L13" i="14"/>
  <c r="K13" i="14"/>
  <c r="J13" i="14"/>
  <c r="I13" i="14"/>
  <c r="H13" i="14"/>
  <c r="G13" i="14"/>
  <c r="F13" i="14"/>
  <c r="E13" i="14"/>
  <c r="D13" i="14"/>
  <c r="B13" i="14"/>
  <c r="M12" i="14"/>
  <c r="M11" i="14"/>
  <c r="L10" i="14"/>
  <c r="L63" i="14" s="1"/>
  <c r="K10" i="14"/>
  <c r="J10" i="14"/>
  <c r="I10" i="14"/>
  <c r="H10" i="14"/>
  <c r="G10" i="14"/>
  <c r="F10" i="14"/>
  <c r="E10" i="14"/>
  <c r="D10" i="14"/>
  <c r="B10" i="14"/>
  <c r="M9" i="14"/>
  <c r="M7" i="14"/>
  <c r="M6" i="14"/>
  <c r="M5" i="14"/>
  <c r="G7" i="1"/>
  <c r="N10" i="7"/>
  <c r="M10" i="7"/>
  <c r="L10" i="7"/>
  <c r="K10" i="7"/>
  <c r="D63" i="14" l="1"/>
  <c r="J63" i="14"/>
  <c r="B44" i="1"/>
  <c r="M61" i="14"/>
  <c r="I63" i="14"/>
  <c r="K63" i="14"/>
  <c r="M54" i="14"/>
  <c r="M40" i="14"/>
  <c r="M58" i="14" s="1"/>
  <c r="M32" i="14"/>
  <c r="F63" i="14"/>
  <c r="H63" i="14"/>
  <c r="E58" i="14"/>
  <c r="B63" i="14"/>
  <c r="E63" i="14"/>
  <c r="B58" i="14"/>
  <c r="D58" i="14"/>
  <c r="F58" i="14"/>
  <c r="M13" i="14"/>
  <c r="K24" i="7"/>
  <c r="M10" i="14"/>
  <c r="C63" i="14"/>
  <c r="G63" i="14"/>
  <c r="G65" i="14" s="1"/>
  <c r="N91" i="7"/>
  <c r="M91" i="7"/>
  <c r="J34" i="7"/>
  <c r="M63" i="14" l="1"/>
  <c r="L66" i="14" s="1"/>
  <c r="C29" i="4"/>
  <c r="E29" i="4"/>
  <c r="B28" i="10"/>
  <c r="D65" i="3"/>
  <c r="D28" i="3"/>
  <c r="D24" i="3"/>
  <c r="B46" i="4"/>
  <c r="D45" i="4"/>
  <c r="F45" i="4" s="1"/>
  <c r="D35" i="4"/>
  <c r="F35" i="4" s="1"/>
  <c r="D34" i="4"/>
  <c r="F34" i="4" s="1"/>
  <c r="B29" i="4"/>
  <c r="F27" i="4"/>
  <c r="F24" i="4"/>
  <c r="F25" i="4" l="1"/>
  <c r="E26" i="4"/>
  <c r="F23" i="4"/>
  <c r="C26" i="4"/>
  <c r="B26" i="4"/>
  <c r="N104" i="7"/>
  <c r="M104" i="7"/>
  <c r="I34" i="7"/>
  <c r="N26" i="7" l="1"/>
  <c r="M26" i="7"/>
  <c r="N22" i="7"/>
  <c r="M22" i="7"/>
  <c r="D23" i="3" l="1"/>
  <c r="B26" i="3"/>
  <c r="D20" i="1" l="1"/>
  <c r="D16" i="1" s="1"/>
  <c r="D38" i="1"/>
  <c r="D12" i="1"/>
  <c r="D7" i="1"/>
  <c r="D4" i="1" s="1"/>
  <c r="N84" i="7"/>
  <c r="M84" i="7"/>
  <c r="D15" i="1" l="1"/>
  <c r="D37" i="1" s="1"/>
  <c r="D44" i="1" s="1"/>
  <c r="N21" i="7"/>
  <c r="M21" i="7"/>
  <c r="N70" i="7"/>
  <c r="M70" i="7"/>
  <c r="C38" i="1" l="1"/>
  <c r="C51" i="7"/>
  <c r="B35" i="10" l="1"/>
  <c r="D41" i="4" l="1"/>
  <c r="F41" i="4" s="1"/>
  <c r="F7" i="4"/>
  <c r="F6" i="4" s="1"/>
  <c r="F22" i="4"/>
  <c r="F18" i="4" l="1"/>
  <c r="C20" i="1"/>
  <c r="C16" i="1" s="1"/>
  <c r="B10" i="10" l="1"/>
  <c r="D55" i="3"/>
  <c r="M105" i="7" l="1"/>
  <c r="M9" i="7"/>
  <c r="M8" i="7"/>
  <c r="M7" i="7" l="1"/>
  <c r="M28" i="7" l="1"/>
  <c r="M27" i="7"/>
  <c r="E36" i="7" l="1"/>
  <c r="M37" i="7"/>
  <c r="M92" i="7"/>
  <c r="E20" i="1" l="1"/>
  <c r="E16" i="1" s="1"/>
  <c r="F20" i="1"/>
  <c r="F16" i="1" s="1"/>
  <c r="F12" i="1"/>
  <c r="E12" i="1"/>
  <c r="C12" i="1"/>
  <c r="F7" i="1"/>
  <c r="E7" i="1"/>
  <c r="C7" i="1"/>
  <c r="C4" i="1" s="1"/>
  <c r="C15" i="1" l="1"/>
  <c r="N82" i="7"/>
  <c r="M82" i="7"/>
  <c r="N83" i="7"/>
  <c r="M83" i="7"/>
  <c r="N81" i="7"/>
  <c r="M81" i="7"/>
  <c r="N80" i="7"/>
  <c r="M80" i="7"/>
  <c r="D36" i="4" l="1"/>
  <c r="F36" i="4" s="1"/>
  <c r="N27" i="7" l="1"/>
  <c r="N95" i="7" l="1"/>
  <c r="M95" i="7"/>
  <c r="F21" i="4" l="1"/>
  <c r="F26" i="4" s="1"/>
  <c r="D26" i="4"/>
  <c r="M50" i="7"/>
  <c r="N48" i="7"/>
  <c r="M48" i="7"/>
  <c r="N76" i="7"/>
  <c r="N77" i="7"/>
  <c r="N75" i="7"/>
  <c r="N74" i="7"/>
  <c r="N73" i="7"/>
  <c r="N72" i="7"/>
  <c r="N71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76" i="7"/>
  <c r="M77" i="7"/>
  <c r="M75" i="7"/>
  <c r="M74" i="7"/>
  <c r="M73" i="7"/>
  <c r="M72" i="7"/>
  <c r="M71" i="7"/>
  <c r="B34" i="10" l="1"/>
  <c r="B22" i="10"/>
  <c r="B19" i="10" s="1"/>
  <c r="B15" i="10"/>
  <c r="B7" i="10"/>
  <c r="B18" i="10" l="1"/>
  <c r="B33" i="10" s="1"/>
  <c r="B40" i="10" s="1"/>
  <c r="M69" i="7"/>
  <c r="G20" i="1" l="1"/>
  <c r="F28" i="4" l="1"/>
  <c r="F29" i="4" s="1"/>
  <c r="D29" i="4"/>
  <c r="N13" i="7"/>
  <c r="E4" i="1" l="1"/>
  <c r="E15" i="1" s="1"/>
  <c r="N17" i="7"/>
  <c r="N99" i="7"/>
  <c r="N52" i="7"/>
  <c r="N69" i="7"/>
  <c r="N78" i="7"/>
  <c r="F51" i="7"/>
  <c r="G88" i="7"/>
  <c r="G14" i="7"/>
  <c r="C24" i="7"/>
  <c r="C29" i="7"/>
  <c r="C88" i="7"/>
  <c r="G4" i="1"/>
  <c r="F88" i="7"/>
  <c r="F6" i="7"/>
  <c r="F36" i="7"/>
  <c r="F24" i="7"/>
  <c r="F29" i="7"/>
  <c r="F14" i="7"/>
  <c r="J88" i="7"/>
  <c r="N68" i="7"/>
  <c r="N103" i="7"/>
  <c r="N92" i="7"/>
  <c r="N98" i="7"/>
  <c r="N100" i="7"/>
  <c r="N90" i="7"/>
  <c r="N89" i="7"/>
  <c r="N8" i="7"/>
  <c r="N37" i="7"/>
  <c r="N42" i="7"/>
  <c r="N46" i="7"/>
  <c r="N47" i="7"/>
  <c r="N49" i="7"/>
  <c r="N50" i="7"/>
  <c r="N28" i="7"/>
  <c r="N31" i="7"/>
  <c r="N32" i="7"/>
  <c r="G24" i="7"/>
  <c r="G29" i="7"/>
  <c r="G51" i="7"/>
  <c r="J51" i="7"/>
  <c r="J6" i="7"/>
  <c r="J36" i="7"/>
  <c r="F34" i="7"/>
  <c r="J29" i="7"/>
  <c r="J24" i="7"/>
  <c r="J14" i="7"/>
  <c r="N44" i="7"/>
  <c r="N45" i="7"/>
  <c r="N43" i="7"/>
  <c r="N41" i="7"/>
  <c r="N39" i="7"/>
  <c r="N38" i="7"/>
  <c r="N87" i="7"/>
  <c r="N86" i="7"/>
  <c r="N85" i="7"/>
  <c r="N79" i="7"/>
  <c r="N67" i="7"/>
  <c r="N93" i="7"/>
  <c r="N94" i="7"/>
  <c r="N106" i="7"/>
  <c r="N96" i="7"/>
  <c r="N97" i="7"/>
  <c r="N101" i="7"/>
  <c r="N105" i="7"/>
  <c r="N35" i="7"/>
  <c r="N33" i="7"/>
  <c r="N30" i="7"/>
  <c r="N23" i="7"/>
  <c r="N20" i="7"/>
  <c r="N19" i="7"/>
  <c r="N18" i="7"/>
  <c r="N16" i="7"/>
  <c r="N15" i="7"/>
  <c r="N9" i="7"/>
  <c r="N25" i="7"/>
  <c r="N11" i="7"/>
  <c r="N7" i="7"/>
  <c r="G12" i="1"/>
  <c r="H13" i="1" s="1"/>
  <c r="G16" i="1"/>
  <c r="G38" i="1"/>
  <c r="F4" i="1"/>
  <c r="F15" i="1" s="1"/>
  <c r="F38" i="1"/>
  <c r="E38" i="1"/>
  <c r="B8" i="3"/>
  <c r="B16" i="3"/>
  <c r="B50" i="3"/>
  <c r="B31" i="3"/>
  <c r="B37" i="3"/>
  <c r="B59" i="3"/>
  <c r="D21" i="3"/>
  <c r="D9" i="3"/>
  <c r="D10" i="3"/>
  <c r="D13" i="3"/>
  <c r="D11" i="3"/>
  <c r="D14" i="3"/>
  <c r="D15" i="3"/>
  <c r="D17" i="3"/>
  <c r="D19" i="3"/>
  <c r="D18" i="3"/>
  <c r="D20" i="3"/>
  <c r="D22" i="3"/>
  <c r="D25" i="3"/>
  <c r="D27" i="3"/>
  <c r="D30" i="3"/>
  <c r="D29" i="3"/>
  <c r="D32" i="3"/>
  <c r="D33" i="3"/>
  <c r="D34" i="3"/>
  <c r="D35" i="3"/>
  <c r="D38" i="3"/>
  <c r="D39" i="3"/>
  <c r="D41" i="3"/>
  <c r="D42" i="3"/>
  <c r="D44" i="3"/>
  <c r="D45" i="3"/>
  <c r="D46" i="3"/>
  <c r="D47" i="3"/>
  <c r="D48" i="3"/>
  <c r="D43" i="3"/>
  <c r="D49" i="3"/>
  <c r="D51" i="3"/>
  <c r="D53" i="3"/>
  <c r="D52" i="3"/>
  <c r="D54" i="3"/>
  <c r="D56" i="3"/>
  <c r="D57" i="3"/>
  <c r="D58" i="3"/>
  <c r="D60" i="3"/>
  <c r="D61" i="3"/>
  <c r="D62" i="3"/>
  <c r="D63" i="3"/>
  <c r="D64" i="3"/>
  <c r="D66" i="3"/>
  <c r="D67" i="3"/>
  <c r="D68" i="3"/>
  <c r="D69" i="3"/>
  <c r="D70" i="3"/>
  <c r="D71" i="3"/>
  <c r="D36" i="3"/>
  <c r="B39" i="4"/>
  <c r="B43" i="4"/>
  <c r="D33" i="4"/>
  <c r="F33" i="4" s="1"/>
  <c r="D37" i="4"/>
  <c r="F37" i="4" s="1"/>
  <c r="D38" i="4"/>
  <c r="F38" i="4" s="1"/>
  <c r="D40" i="4"/>
  <c r="F40" i="4" s="1"/>
  <c r="D42" i="4"/>
  <c r="F42" i="4" s="1"/>
  <c r="E43" i="4"/>
  <c r="D44" i="4"/>
  <c r="D46" i="4" s="1"/>
  <c r="D47" i="4"/>
  <c r="F47" i="4" s="1"/>
  <c r="E46" i="4"/>
  <c r="C46" i="4"/>
  <c r="C43" i="4"/>
  <c r="E39" i="4"/>
  <c r="E48" i="4" s="1"/>
  <c r="C39" i="4"/>
  <c r="C8" i="3"/>
  <c r="I6" i="7"/>
  <c r="I14" i="7"/>
  <c r="I29" i="7"/>
  <c r="I36" i="7"/>
  <c r="I51" i="7"/>
  <c r="I88" i="7"/>
  <c r="I24" i="7"/>
  <c r="D88" i="7"/>
  <c r="K7" i="7"/>
  <c r="K8" i="7"/>
  <c r="K9" i="7"/>
  <c r="K11" i="7"/>
  <c r="K35" i="7"/>
  <c r="G36" i="7"/>
  <c r="G34" i="7"/>
  <c r="G6" i="7"/>
  <c r="C6" i="7"/>
  <c r="C14" i="7"/>
  <c r="C36" i="7"/>
  <c r="C34" i="7"/>
  <c r="L8" i="7"/>
  <c r="L7" i="7"/>
  <c r="L9" i="7"/>
  <c r="L11" i="7"/>
  <c r="L35" i="7"/>
  <c r="H51" i="7"/>
  <c r="H14" i="7"/>
  <c r="H29" i="7"/>
  <c r="H6" i="7"/>
  <c r="H88" i="7"/>
  <c r="H36" i="7"/>
  <c r="H34" i="7"/>
  <c r="H24" i="7"/>
  <c r="E88" i="7"/>
  <c r="E51" i="7"/>
  <c r="E34" i="7"/>
  <c r="E29" i="7"/>
  <c r="E24" i="7"/>
  <c r="E14" i="7"/>
  <c r="E6" i="7"/>
  <c r="D51" i="7"/>
  <c r="D36" i="7"/>
  <c r="D14" i="7"/>
  <c r="L14" i="7" s="1"/>
  <c r="D24" i="7"/>
  <c r="D29" i="7"/>
  <c r="D6" i="7"/>
  <c r="D34" i="7"/>
  <c r="M19" i="7"/>
  <c r="M11" i="7"/>
  <c r="M106" i="7"/>
  <c r="M103" i="7"/>
  <c r="M101" i="7"/>
  <c r="M100" i="7"/>
  <c r="M99" i="7"/>
  <c r="M98" i="7"/>
  <c r="M97" i="7"/>
  <c r="M96" i="7"/>
  <c r="M94" i="7"/>
  <c r="M93" i="7"/>
  <c r="M90" i="7"/>
  <c r="M89" i="7"/>
  <c r="M87" i="7"/>
  <c r="M86" i="7"/>
  <c r="M85" i="7"/>
  <c r="M78" i="7"/>
  <c r="M79" i="7"/>
  <c r="M68" i="7"/>
  <c r="M67" i="7"/>
  <c r="M52" i="7"/>
  <c r="M45" i="7"/>
  <c r="M44" i="7"/>
  <c r="M49" i="7"/>
  <c r="M47" i="7"/>
  <c r="M46" i="7"/>
  <c r="M43" i="7"/>
  <c r="M42" i="7"/>
  <c r="M41" i="7"/>
  <c r="M39" i="7"/>
  <c r="M38" i="7"/>
  <c r="M35" i="7"/>
  <c r="M33" i="7"/>
  <c r="M32" i="7"/>
  <c r="M31" i="7"/>
  <c r="M30" i="7"/>
  <c r="M25" i="7"/>
  <c r="M23" i="7"/>
  <c r="M20" i="7"/>
  <c r="M18" i="7"/>
  <c r="M17" i="7"/>
  <c r="M16" i="7"/>
  <c r="M15" i="7"/>
  <c r="M12" i="7"/>
  <c r="C59" i="3"/>
  <c r="C50" i="3"/>
  <c r="C37" i="3"/>
  <c r="C31" i="3"/>
  <c r="C26" i="3"/>
  <c r="C16" i="3"/>
  <c r="H14" i="1"/>
  <c r="C48" i="4" l="1"/>
  <c r="K14" i="7"/>
  <c r="F32" i="4"/>
  <c r="D32" i="4"/>
  <c r="F44" i="4"/>
  <c r="F46" i="4" s="1"/>
  <c r="G15" i="1"/>
  <c r="G37" i="1" s="1"/>
  <c r="G44" i="1" s="1"/>
  <c r="N6" i="7"/>
  <c r="J107" i="7"/>
  <c r="M34" i="7"/>
  <c r="N34" i="7"/>
  <c r="D43" i="4"/>
  <c r="F43" i="4" s="1"/>
  <c r="D26" i="3"/>
  <c r="K34" i="7"/>
  <c r="B48" i="4"/>
  <c r="G107" i="7"/>
  <c r="G113" i="7" s="1"/>
  <c r="N36" i="7"/>
  <c r="F107" i="7"/>
  <c r="N51" i="7"/>
  <c r="N29" i="7"/>
  <c r="N24" i="7"/>
  <c r="N14" i="7"/>
  <c r="D59" i="3"/>
  <c r="D50" i="3"/>
  <c r="D37" i="3"/>
  <c r="C72" i="3"/>
  <c r="D31" i="3"/>
  <c r="D16" i="3"/>
  <c r="D8" i="3"/>
  <c r="C107" i="7"/>
  <c r="C113" i="7" s="1"/>
  <c r="L34" i="7"/>
  <c r="N88" i="7"/>
  <c r="M6" i="7"/>
  <c r="D39" i="4"/>
  <c r="F39" i="4" s="1"/>
  <c r="H12" i="1"/>
  <c r="H5" i="1"/>
  <c r="H7" i="1"/>
  <c r="H11" i="1"/>
  <c r="H6" i="1"/>
  <c r="M88" i="7"/>
  <c r="M51" i="7"/>
  <c r="E107" i="7"/>
  <c r="M36" i="7"/>
  <c r="M29" i="7"/>
  <c r="M24" i="7"/>
  <c r="L29" i="7"/>
  <c r="M14" i="7"/>
  <c r="B72" i="3"/>
  <c r="K29" i="7"/>
  <c r="L51" i="7"/>
  <c r="L36" i="7"/>
  <c r="L88" i="7"/>
  <c r="L6" i="7"/>
  <c r="K88" i="7"/>
  <c r="K51" i="7"/>
  <c r="K36" i="7"/>
  <c r="I107" i="7"/>
  <c r="H107" i="7"/>
  <c r="D107" i="7"/>
  <c r="K6" i="7"/>
  <c r="F48" i="4" l="1"/>
  <c r="N107" i="7"/>
  <c r="D72" i="3"/>
  <c r="H4" i="1"/>
  <c r="M107" i="7"/>
  <c r="L107" i="7"/>
  <c r="K107" i="7"/>
  <c r="K113" i="7" s="1"/>
  <c r="F50" i="4" l="1"/>
  <c r="F51" i="4" s="1"/>
  <c r="F37" i="1"/>
  <c r="F44" i="1" s="1"/>
  <c r="E37" i="1"/>
  <c r="E44" i="1" s="1"/>
  <c r="C37" i="1"/>
  <c r="C44" i="1" s="1"/>
  <c r="D4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Allikvee</author>
  </authors>
  <commentList>
    <comment ref="F2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>Katrin Allikvee:</t>
        </r>
        <r>
          <rPr>
            <sz val="9"/>
            <color indexed="81"/>
            <rFont val="Tahoma"/>
            <family val="2"/>
            <charset val="186"/>
          </rPr>
          <t xml:space="preserve">
s.h 68140 toetus
</t>
        </r>
      </text>
    </comment>
    <comment ref="D30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86"/>
          </rPr>
          <t>Katrin Allikvee:</t>
        </r>
        <r>
          <rPr>
            <sz val="9"/>
            <color indexed="81"/>
            <rFont val="Tahoma"/>
            <family val="2"/>
            <charset val="186"/>
          </rPr>
          <t xml:space="preserve">
s.h 84000 Kristi
</t>
        </r>
      </text>
    </comment>
  </commentList>
</comments>
</file>

<file path=xl/sharedStrings.xml><?xml version="1.0" encoding="utf-8"?>
<sst xmlns="http://schemas.openxmlformats.org/spreadsheetml/2006/main" count="426" uniqueCount="363">
  <si>
    <t>Maksud</t>
  </si>
  <si>
    <t>Tulud kaupade ja teenuste müügist</t>
  </si>
  <si>
    <t>Saadavad toetused tegevuskuludeks</t>
  </si>
  <si>
    <t>E/a kontroll (tasakaal)</t>
  </si>
  <si>
    <t>ART.</t>
  </si>
  <si>
    <t>KULUD TEGEVUSALADE JÄRGI</t>
  </si>
  <si>
    <t>EELARVE KOKKU</t>
  </si>
  <si>
    <t>ÜLDISED VALITSUSSEKTORI TEENUSED</t>
  </si>
  <si>
    <t>LINNAVOLIKOGU</t>
  </si>
  <si>
    <t>LINNAVALITSUS</t>
  </si>
  <si>
    <t>RESERVFOND</t>
  </si>
  <si>
    <t>OV LIIKMEMAKSUD JA ÜHISÜRITUSED</t>
  </si>
  <si>
    <t>RIIGIKAITSE</t>
  </si>
  <si>
    <t>AVALIK KORD JA JULGEOLEK</t>
  </si>
  <si>
    <t>MAJANDUS</t>
  </si>
  <si>
    <t>SOOJAMAJANDUS</t>
  </si>
  <si>
    <t>TEEDE JA TÄNAVATE KORRASHOID</t>
  </si>
  <si>
    <t>TURISM</t>
  </si>
  <si>
    <t>ÜLDMAJANDUSLIKUD ARENDUSPROJEKTID</t>
  </si>
  <si>
    <t>KESKKONNAKAITSE</t>
  </si>
  <si>
    <t>PRÜGIVEDU</t>
  </si>
  <si>
    <t>ELAMU-JA KOMMUNAAKMAJANDUS</t>
  </si>
  <si>
    <t>Munitsipaalruumide kulud</t>
  </si>
  <si>
    <t>VEEVARUSTUS</t>
  </si>
  <si>
    <t>TÄNAVAVALGUSTUS</t>
  </si>
  <si>
    <t>MUU ELAMU-JA KOMMUNAALMAJANDUS</t>
  </si>
  <si>
    <t>TERVISHOID</t>
  </si>
  <si>
    <t>Avalikud tervishoiuteenused</t>
  </si>
  <si>
    <t>VABAAEG,KULTUUR JA RELIGIOON</t>
  </si>
  <si>
    <t>KOHTLA-JÄRVE SPORDIKESKUS</t>
  </si>
  <si>
    <t>NOORTESPORDI TOETUSED (KUNI 19 A.)</t>
  </si>
  <si>
    <t>TOETUSED SPORDIKLUBIDELE</t>
  </si>
  <si>
    <t>PUHKEPARGID,MÄNGUVÄLJAK. JA PINGID</t>
  </si>
  <si>
    <t>HUVIALAKOOLIDE KOHAMAKS</t>
  </si>
  <si>
    <t>KOOLINOORTE LOOMEMAJA</t>
  </si>
  <si>
    <t>NOORTE KESKUS</t>
  </si>
  <si>
    <t>LINNASPORDI JA VABAAJA ÜRITUSED</t>
  </si>
  <si>
    <t>KESKRAAMATUKOGU</t>
  </si>
  <si>
    <t>MUUSEUM</t>
  </si>
  <si>
    <t>LINNAORKESTER</t>
  </si>
  <si>
    <t>KULTUURIÜRITUSED</t>
  </si>
  <si>
    <t>SELTSITEGEVUS</t>
  </si>
  <si>
    <t>HARIDUS</t>
  </si>
  <si>
    <t>LASTEAIA KOHAMAKS</t>
  </si>
  <si>
    <t>ERALASTEAIAD</t>
  </si>
  <si>
    <t>TÄISKASVANUTE GÜMNAASIUM</t>
  </si>
  <si>
    <t>ÕPILASVEO ERILIINID</t>
  </si>
  <si>
    <t>LINNAHARIDUSE ÜLDÜRITUSED</t>
  </si>
  <si>
    <t>LASTEAEDADE TRANSPORDI KULUD</t>
  </si>
  <si>
    <t>SOTSIAALNE KAITSE</t>
  </si>
  <si>
    <t>PUUET.INIM.SOTS.HOOLD.(KODUTEENUSD)</t>
  </si>
  <si>
    <t xml:space="preserve"> PUUET. INIMESTELE OSUTAV TEEN. ASUT.</t>
  </si>
  <si>
    <t>VANURITE HOOLDEKODU</t>
  </si>
  <si>
    <t>PENSIONÄRIDE PÄEVAKESKUS</t>
  </si>
  <si>
    <t>SÜNNITOETUS</t>
  </si>
  <si>
    <t>ÜHEK. TOETUSED LASTEGA PEREDELE</t>
  </si>
  <si>
    <t>ÕPILASTE JA LASTE TOETUSED</t>
  </si>
  <si>
    <t>SOTSIAALMAJA</t>
  </si>
  <si>
    <t>TOIMETULEKUTOETUS</t>
  </si>
  <si>
    <t>SOTS.TEENUSED SOTSI.RISKIRÜHMADELE</t>
  </si>
  <si>
    <t>NAR. LEVIKU ENNETAMISE KESKUS</t>
  </si>
  <si>
    <t>KULUD KOKKU</t>
  </si>
  <si>
    <t>TEGEVUSKULUD</t>
  </si>
  <si>
    <t>VENE GÜMNAASIUM</t>
  </si>
  <si>
    <t>SLAAVI PÕHIKOOL</t>
  </si>
  <si>
    <t>SAASTE VÄHENDAMINE</t>
  </si>
  <si>
    <t>Kassatagavara</t>
  </si>
  <si>
    <t>Muud saadud toetused tegevuskuludeks</t>
  </si>
  <si>
    <t>Katrin Allikvee</t>
  </si>
  <si>
    <t>Põhivara soetamiseks saadav sihtfinantseerimine(+)</t>
  </si>
  <si>
    <t>SOTSIAALHOOLEKANDE KESKUS</t>
  </si>
  <si>
    <t>PÕLLUMAJANDUS</t>
  </si>
  <si>
    <t>ÜHISTRANSPORDIKORRALDUS</t>
  </si>
  <si>
    <t>ANTAVAD TOETUSED TEGEVUSKULUDEKS</t>
  </si>
  <si>
    <t>TAMMIKU PÕHIKOOL</t>
  </si>
  <si>
    <t>MALEVA PÕHIKOOL</t>
  </si>
  <si>
    <t>KESKLINNA PÕHIKOOL</t>
  </si>
  <si>
    <t>eelarve peaspetsialist</t>
  </si>
  <si>
    <t>AHTME KK</t>
  </si>
  <si>
    <t>K-JÄRVE KK</t>
  </si>
  <si>
    <t>AHTME KLUBI</t>
  </si>
  <si>
    <t>PÕHIKOOLID RESERV</t>
  </si>
  <si>
    <t>LASTEAIAD RESERV</t>
  </si>
  <si>
    <t>LEPATRIINU</t>
  </si>
  <si>
    <t>VÄIKEMEES</t>
  </si>
  <si>
    <t>TUVIKE</t>
  </si>
  <si>
    <t>KAKUKE</t>
  </si>
  <si>
    <t>TAREKE</t>
  </si>
  <si>
    <t>PÄÄSUKE</t>
  </si>
  <si>
    <t>PUNAMÜTSIKE</t>
  </si>
  <si>
    <t>BURATINO</t>
  </si>
  <si>
    <t>MUINASJUTT</t>
  </si>
  <si>
    <t>RUKKILILL</t>
  </si>
  <si>
    <t>KIRJU-MIRJU</t>
  </si>
  <si>
    <t>ALJONUŠKA</t>
  </si>
  <si>
    <t>KARUKE</t>
  </si>
  <si>
    <t>TUHKATRIINU</t>
  </si>
  <si>
    <t>Metsapargi ala kergliiklussõlme arendamine</t>
  </si>
  <si>
    <t xml:space="preserve">KULTUURIKESKUS </t>
  </si>
  <si>
    <t>LASTE TURVAKODU</t>
  </si>
  <si>
    <t>AVALIKE ALADE PUHASTUS</t>
  </si>
  <si>
    <t>Ahtme perearstide keskus</t>
  </si>
  <si>
    <t>Tammiku Põhikool</t>
  </si>
  <si>
    <t>Põhitegevuse tulud</t>
  </si>
  <si>
    <t>Põhitegevuse kulud</t>
  </si>
  <si>
    <t>Maksutulud</t>
  </si>
  <si>
    <t>Põhitegevuse tulem</t>
  </si>
  <si>
    <t>Investeerimistegevus</t>
  </si>
  <si>
    <t>Riina Ivanova</t>
  </si>
  <si>
    <t>volikogu esimees</t>
  </si>
  <si>
    <t>Eelarve tulem: ülejääk (+) puudujääk (-)</t>
  </si>
  <si>
    <t>Finantseerimistegevus</t>
  </si>
  <si>
    <t>Lisa 3</t>
  </si>
  <si>
    <t>Kulud tegevusalade järgi</t>
  </si>
  <si>
    <t>Üldised valitsussektori teenused</t>
  </si>
  <si>
    <t>Linnavolikogu kantselei</t>
  </si>
  <si>
    <t>Linnavalitsus</t>
  </si>
  <si>
    <t>Reservfond</t>
  </si>
  <si>
    <t>OV liikmemaksud ja ühisüritused</t>
  </si>
  <si>
    <t>Riigikaitse</t>
  </si>
  <si>
    <t>Avalik kord ja julgeolek</t>
  </si>
  <si>
    <t>Majandus</t>
  </si>
  <si>
    <t>Põllumajandus</t>
  </si>
  <si>
    <t>Soojamajandus</t>
  </si>
  <si>
    <t>Õhutransport</t>
  </si>
  <si>
    <t>Maanteetransport</t>
  </si>
  <si>
    <t>Ühistranspordi korraldus</t>
  </si>
  <si>
    <t>Turism</t>
  </si>
  <si>
    <t>Üldmajanduslikud arendusprojektid</t>
  </si>
  <si>
    <t>Keskkonnakaitse</t>
  </si>
  <si>
    <t>Jäätmekäitlus</t>
  </si>
  <si>
    <t>Avalike alade puhastus</t>
  </si>
  <si>
    <t>Saaste vähendamine</t>
  </si>
  <si>
    <t>Elamumajanduse arendamine</t>
  </si>
  <si>
    <t>Veevarustus</t>
  </si>
  <si>
    <t>Tänavavalgustus</t>
  </si>
  <si>
    <t>Muu elamu-ja kommunaalmajandus</t>
  </si>
  <si>
    <t>Tervishoid</t>
  </si>
  <si>
    <t>Kohtla-Järve Spordikeskus</t>
  </si>
  <si>
    <t>Noortespordi ja spordiklubide toetused</t>
  </si>
  <si>
    <t>Puhkepargid, mänguväljakud</t>
  </si>
  <si>
    <t>Noortekeskus</t>
  </si>
  <si>
    <t>Linna kultuuriüritused</t>
  </si>
  <si>
    <t>Seltsitegevus</t>
  </si>
  <si>
    <t>Keskraamatukogu</t>
  </si>
  <si>
    <t>Kultuurikeskus ja klubid</t>
  </si>
  <si>
    <t>Põlevkivimuuseum</t>
  </si>
  <si>
    <t>Linnaorkester</t>
  </si>
  <si>
    <t>Vaba aeg, kultuur ja religioon</t>
  </si>
  <si>
    <t>Haridus</t>
  </si>
  <si>
    <t>Alusharidus</t>
  </si>
  <si>
    <t>Eralasteaed</t>
  </si>
  <si>
    <t>Gümnaasiumid, põhikoolid, täiskasvanute gümnaasium</t>
  </si>
  <si>
    <t>Koolide kohamaksud</t>
  </si>
  <si>
    <t>Õpilasveo eriliinid</t>
  </si>
  <si>
    <t>Linnahariduse üldüritused</t>
  </si>
  <si>
    <t>Muu hariduse haldus</t>
  </si>
  <si>
    <t>Sotsiaalne kaitse</t>
  </si>
  <si>
    <t>Koduhooldus</t>
  </si>
  <si>
    <t>Puuetega inimeste sotsiaalne kaitse</t>
  </si>
  <si>
    <t>Vanurite Hooldekodu</t>
  </si>
  <si>
    <t>Pensionäride Päevakeskus</t>
  </si>
  <si>
    <t>Muu perekondade ja laste kaitse</t>
  </si>
  <si>
    <t>Sotsiaalmaja</t>
  </si>
  <si>
    <t>Toimetulekutoetus</t>
  </si>
  <si>
    <t>Muu sotsiaalsete riskirühmade kaitse</t>
  </si>
  <si>
    <t>Nar.leviku ennetamise keskus</t>
  </si>
  <si>
    <t>Sotsiaalhoolekandekeskus</t>
  </si>
  <si>
    <t>Kulud kokku</t>
  </si>
  <si>
    <t>Sissetulekud investeerimistegevuseks</t>
  </si>
  <si>
    <t>Kokku sissetulekud</t>
  </si>
  <si>
    <t>Väljaminekud tegevusalade järgi</t>
  </si>
  <si>
    <t>Soetus</t>
  </si>
  <si>
    <t>Kokku</t>
  </si>
  <si>
    <t>Majandus kokku</t>
  </si>
  <si>
    <t>Elamu-ja kommunaalmajandus kokku</t>
  </si>
  <si>
    <t>Tervishoid kokku</t>
  </si>
  <si>
    <t>Ehitajate tee kapremont</t>
  </si>
  <si>
    <t>Kultuuriasutused</t>
  </si>
  <si>
    <t>Laste mänguväljakud</t>
  </si>
  <si>
    <t>Vabaaeg, kultuur ja religioon kokku</t>
  </si>
  <si>
    <t>Gümnaasiumid, põhikoolid</t>
  </si>
  <si>
    <t>Täiskasvanute Gümnaasium</t>
  </si>
  <si>
    <t>Lasteaiad</t>
  </si>
  <si>
    <t>Haridus kokku</t>
  </si>
  <si>
    <t>Sotsiaalne kaitse kokku</t>
  </si>
  <si>
    <t>Väljaminekud kokku</t>
  </si>
  <si>
    <t>Kokku väljaminekud</t>
  </si>
  <si>
    <t>Kokku investeerimistegevus</t>
  </si>
  <si>
    <t>Finantstulud (+)</t>
  </si>
  <si>
    <t>Põhivara müük (+)</t>
  </si>
  <si>
    <t>Põhivara soetus (-)</t>
  </si>
  <si>
    <t>Eelarve tulem: ülejääk (+), puudujääk (-)</t>
  </si>
  <si>
    <t>Üleminev jääk</t>
  </si>
  <si>
    <t>eelarve</t>
  </si>
  <si>
    <t>Riik</t>
  </si>
  <si>
    <t>Keskkonnakaitse kokku</t>
  </si>
  <si>
    <t>Spordikesksus</t>
  </si>
  <si>
    <t>Spordi-ja vabaajakeskuse väljakujundamine</t>
  </si>
  <si>
    <t>Kultuurikeskus</t>
  </si>
  <si>
    <t>Kohtla-Järve Kunstide Kool</t>
  </si>
  <si>
    <t>Lastemänguväljakud</t>
  </si>
  <si>
    <t>Maleva Põhikool</t>
  </si>
  <si>
    <t>Slaavi Põhikool</t>
  </si>
  <si>
    <t>Koolid kokku</t>
  </si>
  <si>
    <t>Lasteaed TAREKE</t>
  </si>
  <si>
    <t>Lasteaed KARUKE</t>
  </si>
  <si>
    <t>Lasteaed VÄIKEMEES</t>
  </si>
  <si>
    <t>Lasteaed PÄÄSUKE</t>
  </si>
  <si>
    <t>Lasteaed  MUINASJUTT</t>
  </si>
  <si>
    <t>Lasteaed TUHKATRIINU</t>
  </si>
  <si>
    <t>Lasteaed BURATIINO</t>
  </si>
  <si>
    <t>Lasteaed PUNAMÜTSIKE</t>
  </si>
  <si>
    <t>Lasteaed ALJONUSKA</t>
  </si>
  <si>
    <t>Lasteaed KAKUKE</t>
  </si>
  <si>
    <t>Lasteaed LEPATRIINU</t>
  </si>
  <si>
    <t>Lasteaed TUVIKE</t>
  </si>
  <si>
    <t>Lasteaed RUKKILILL</t>
  </si>
  <si>
    <t>Lasteaiad kokku</t>
  </si>
  <si>
    <t>Sotsiaal kokku</t>
  </si>
  <si>
    <t>Kõik kokku</t>
  </si>
  <si>
    <t>ÕHUTRANSPORT</t>
  </si>
  <si>
    <t>Osade soetamine</t>
  </si>
  <si>
    <t>Linna spordiüritused</t>
  </si>
  <si>
    <t>Huvialakoolid</t>
  </si>
  <si>
    <t xml:space="preserve">    Antavad toetused tegevuskuludeks</t>
  </si>
  <si>
    <t xml:space="preserve">    Tegevuskulud</t>
  </si>
  <si>
    <t xml:space="preserve">       Toetusfond (lg2)</t>
  </si>
  <si>
    <t>sh Tasandusfond (lg1)</t>
  </si>
  <si>
    <t>sh Antavad toetused tegevuskuludeks</t>
  </si>
  <si>
    <t xml:space="preserve">    Muud tegevuskulud</t>
  </si>
  <si>
    <t xml:space="preserve">     Metsapargi ala kergliiklussõlme arendamine</t>
  </si>
  <si>
    <t xml:space="preserve">     Spordi 2 projekti koostamine</t>
  </si>
  <si>
    <t>Põhivara soetamiseks antav sihtfinantseerimine (-)</t>
  </si>
  <si>
    <t>Finantskulud (-)</t>
  </si>
  <si>
    <t>Kohustiste võtmine (+)</t>
  </si>
  <si>
    <t>Likviidsete varade muutus ( + suurenemine, - vahenemine)</t>
  </si>
  <si>
    <t>Kohustiste tagastamine (-)</t>
  </si>
  <si>
    <t>Tegevuskulud</t>
  </si>
  <si>
    <t>Antavad toetused tegevuskuludeks</t>
  </si>
  <si>
    <t>Eelarve põhitegevuskulud kokku</t>
  </si>
  <si>
    <t xml:space="preserve">    Ahtme lo keskuse väljakujundamine</t>
  </si>
  <si>
    <t xml:space="preserve">    Spordi ja vabaaja linnakeskuse kujundamine</t>
  </si>
  <si>
    <t>Ahtme lo Keskuse väljakujundamine</t>
  </si>
  <si>
    <t xml:space="preserve">   sh Tasandusfond (lg1)</t>
  </si>
  <si>
    <t xml:space="preserve">      Muud saadud toetused tegevuskuludeks</t>
  </si>
  <si>
    <t xml:space="preserve">   sh Ehitajate tee rekonstrueerimine</t>
  </si>
  <si>
    <t>PV soetamiseks antav sihtfinantseerimine (-)</t>
  </si>
  <si>
    <t>Likviidsete varade muutus (+suur-ne,-vah-ne)</t>
  </si>
  <si>
    <t>Projekt I lugemine</t>
  </si>
  <si>
    <t xml:space="preserve">    Toetusfond (lg2)</t>
  </si>
  <si>
    <t>Elamu- ja kommunaalmajandus</t>
  </si>
  <si>
    <t>Spordi- ja vabaajalinnak</t>
  </si>
  <si>
    <t>Antav siht-finantseerimine</t>
  </si>
  <si>
    <t>Osakaal    %</t>
  </si>
  <si>
    <t xml:space="preserve">Põhivara soetus </t>
  </si>
  <si>
    <t>Renoveerimine</t>
  </si>
  <si>
    <t>Taotlus</t>
  </si>
  <si>
    <t>Projekt</t>
  </si>
  <si>
    <t>riigi-eelarve</t>
  </si>
  <si>
    <t>EAS CO2</t>
  </si>
  <si>
    <t>majandus-tegevus</t>
  </si>
  <si>
    <t>Ahtme lo keskuse väljakujundamine</t>
  </si>
  <si>
    <t>Elamu- ja kommunaalmajandus kokku</t>
  </si>
  <si>
    <t>Lisa 1</t>
  </si>
  <si>
    <t>Põhivara soetamiseks saadav sihtfinantseerimine (+)</t>
  </si>
  <si>
    <t>Tabel 1</t>
  </si>
  <si>
    <t>II lugemine</t>
  </si>
  <si>
    <t>taotlus</t>
  </si>
  <si>
    <t>I lugemine</t>
  </si>
  <si>
    <t>Tabel 2</t>
  </si>
  <si>
    <t>Tabel 3</t>
  </si>
  <si>
    <t>määrusega nr  juurde</t>
  </si>
  <si>
    <t>määruse nr juurde</t>
  </si>
  <si>
    <t>HITSA PROJEKT</t>
  </si>
  <si>
    <t>PROJEKT AREA 21</t>
  </si>
  <si>
    <t>Teede kapremont</t>
  </si>
  <si>
    <t>Ahtme Kunstide Kool</t>
  </si>
  <si>
    <t>Projekt AREA 21</t>
  </si>
  <si>
    <t>Muud tegevustulud</t>
  </si>
  <si>
    <t>2019. a eelarve</t>
  </si>
  <si>
    <t>Mitte-residendid</t>
  </si>
  <si>
    <t>ASENDUSKODUTEENUS</t>
  </si>
  <si>
    <t>HUVIKOOLIDE TOETUSE TOETUS</t>
  </si>
  <si>
    <t xml:space="preserve">    Medwaste projekt</t>
  </si>
  <si>
    <t xml:space="preserve">    K-Järve Kultuurikeskuse renoveerimine</t>
  </si>
  <si>
    <t xml:space="preserve">   Ahtme-Vana-Ahtme kergliiklustee</t>
  </si>
  <si>
    <t>Projekt FarmerCraft</t>
  </si>
  <si>
    <t>Projekt Approach2Waste</t>
  </si>
  <si>
    <t>SOTS.PROJEKTID</t>
  </si>
  <si>
    <t>NOORTE TUGISÜSTEEM PROJEKT</t>
  </si>
  <si>
    <t>Kalevi tänava rekonstrueerimine</t>
  </si>
  <si>
    <t>Loomemaja</t>
  </si>
  <si>
    <t>Ausammas Au tööle</t>
  </si>
  <si>
    <t>Mitte-residendid edasisuunatavad</t>
  </si>
  <si>
    <t xml:space="preserve">    lasteaiad Karuke ja Rukkilill renoveerimine</t>
  </si>
  <si>
    <t xml:space="preserve">   projektid</t>
  </si>
  <si>
    <t xml:space="preserve">    K-Järve Kunstide Kool</t>
  </si>
  <si>
    <t>Ohtlike jäätmete punkt</t>
  </si>
  <si>
    <t>Linnapargi videovalve</t>
  </si>
  <si>
    <t xml:space="preserve">   Ahtme linnaosa keskuse väljakujundamine</t>
  </si>
  <si>
    <t xml:space="preserve">   Projektid</t>
  </si>
  <si>
    <t xml:space="preserve">   Kalevi ja Järveküla tänava rekonstrueerimine</t>
  </si>
  <si>
    <t>projekt FarmerCraft</t>
  </si>
  <si>
    <t>projekt Approach2Waste</t>
  </si>
  <si>
    <t>Laste turvakodu</t>
  </si>
  <si>
    <t>Asenduskoduteenus</t>
  </si>
  <si>
    <t>kohustuste ja nõuete muutus</t>
  </si>
  <si>
    <t>Eelarve tasakaal</t>
  </si>
  <si>
    <t>Kohustuste ja nõuete muutus</t>
  </si>
  <si>
    <t>KOOLIDE KOHAMAKSUD</t>
  </si>
  <si>
    <t>PUUETEGA INIMESTE PROJEKTID</t>
  </si>
  <si>
    <t>VALIMISKOMISJON</t>
  </si>
  <si>
    <t>Korterite remont</t>
  </si>
  <si>
    <t>Ahtme Klubi</t>
  </si>
  <si>
    <t>Kesklinna Põhikool (projekt)</t>
  </si>
  <si>
    <t>2018. a  täitmine</t>
  </si>
  <si>
    <t>Linna valimiskomisjon</t>
  </si>
  <si>
    <t>Kohtla-Järve linna 2020. aasta koondeelarve (tuhandetes eurodes)</t>
  </si>
  <si>
    <t>2020. a eelarve</t>
  </si>
  <si>
    <t>Kohtla-Järve linna 2020. aasta põhitegevuse kulude eelarve (tuhandetes eurodes)</t>
  </si>
  <si>
    <t>Kohtla-Järve linna 2020. aasta investeerimistegevuse eelarve (tuhandetes eurodes)</t>
  </si>
  <si>
    <t>Projekt 2020. a I lugemine</t>
  </si>
  <si>
    <t>Projekt 2020. a II lugemine</t>
  </si>
  <si>
    <t>Taotlus            2020</t>
  </si>
  <si>
    <t>2019. a  täitmine</t>
  </si>
  <si>
    <t xml:space="preserve">     Uus-Tehase tänava rekonstrueerimine</t>
  </si>
  <si>
    <t>Kohtla-Järve linna 2020. aasta investeerimistegevus (eurodes)</t>
  </si>
  <si>
    <t>2020. aasta ehituse ja kapremondi objektid</t>
  </si>
  <si>
    <t>Kohtla-Järve linna 2020. aasta põhitegevuse kulud (tuhandetes eurodes)</t>
  </si>
  <si>
    <t>2019. a 8 kuu täitmine</t>
  </si>
  <si>
    <t>JÄRVE KOOL</t>
  </si>
  <si>
    <t>AHTME PÕHIKOOL</t>
  </si>
  <si>
    <t>MATUSETOETUS</t>
  </si>
  <si>
    <t>Uus-Tehase rekonstrueerimine</t>
  </si>
  <si>
    <t>laen 2020</t>
  </si>
  <si>
    <t xml:space="preserve">laen </t>
  </si>
  <si>
    <t>Kalevi tn rekonstrueerimine</t>
  </si>
  <si>
    <t>Tänavalgustus (Ahtme)</t>
  </si>
  <si>
    <t>Endla 4b</t>
  </si>
  <si>
    <t>Ahtme Põhikool</t>
  </si>
  <si>
    <t>Järve Kool</t>
  </si>
  <si>
    <t>Bussipaviljonide soetamine</t>
  </si>
  <si>
    <t>SPORDILINNAK</t>
  </si>
  <si>
    <t>Uus-Tehase tänava rekonstrueerimine</t>
  </si>
  <si>
    <t>Spordi-ja vabaajalinnak</t>
  </si>
  <si>
    <t>Kohtla-Järve Linnavolikogu</t>
  </si>
  <si>
    <t xml:space="preserve">   sh Uus-Tehase tänava rekonstrueerimine</t>
  </si>
  <si>
    <t xml:space="preserve">   laenude võtmine muudelt residentidelt</t>
  </si>
  <si>
    <t xml:space="preserve">    sh Projekt FarmerCraft</t>
  </si>
  <si>
    <t xml:space="preserve">        Projekt Approach2Waste</t>
  </si>
  <si>
    <t xml:space="preserve">      Ahtme lo keskuse väljakujundamine</t>
  </si>
  <si>
    <t xml:space="preserve">      Spordi ja vabaaja linnakeskuse kujundamine</t>
  </si>
  <si>
    <t xml:space="preserve">     Projekt Approach2Waste</t>
  </si>
  <si>
    <t xml:space="preserve">     Projekt FarmerCraft</t>
  </si>
  <si>
    <t xml:space="preserve">                 Kohtla-Järve Linnavolikogu</t>
  </si>
  <si>
    <t xml:space="preserve">                 Lisa 4</t>
  </si>
  <si>
    <t xml:space="preserve">                 määruse nr juurde</t>
  </si>
  <si>
    <t xml:space="preserve">      Metsapargi ala kergliiklussõlme arendamine</t>
  </si>
  <si>
    <t xml:space="preserve">      LA Karuke</t>
  </si>
  <si>
    <t xml:space="preserve">      LA Rukkilill</t>
  </si>
  <si>
    <t xml:space="preserve">     Ehitajate tee rekonstrueerimine</t>
  </si>
  <si>
    <t xml:space="preserve">      Kalevi tn. renoveerimine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</si>
</sst>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 ;[Red]\-0.000\ "/>
  </numFmts>
  <fonts count="5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Arial"/>
      <family val="2"/>
      <charset val="204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204"/>
    </font>
    <font>
      <sz val="8"/>
      <name val="Times New Roman"/>
      <family val="1"/>
      <charset val="186"/>
    </font>
    <font>
      <sz val="9"/>
      <name val="Arial"/>
      <family val="2"/>
      <charset val="204"/>
    </font>
    <font>
      <sz val="10"/>
      <name val="Arial"/>
      <family val="2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sz val="18"/>
      <color indexed="62"/>
      <name val="Cambria"/>
      <family val="2"/>
      <charset val="186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</font>
    <font>
      <sz val="12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6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8" fillId="3" borderId="1" applyNumberFormat="0" applyAlignment="0" applyProtection="0"/>
    <xf numFmtId="0" fontId="9" fillId="0" borderId="6" applyNumberFormat="0" applyFill="0" applyAlignment="0" applyProtection="0"/>
    <xf numFmtId="0" fontId="10" fillId="8" borderId="0" applyNumberFormat="0" applyBorder="0" applyAlignment="0" applyProtection="0"/>
    <xf numFmtId="0" fontId="20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34" fillId="0" borderId="0"/>
    <xf numFmtId="0" fontId="31" fillId="0" borderId="0"/>
    <xf numFmtId="0" fontId="20" fillId="4" borderId="7" applyNumberFormat="0" applyAlignment="0" applyProtection="0"/>
    <xf numFmtId="0" fontId="32" fillId="4" borderId="7" applyNumberFormat="0" applyAlignment="0" applyProtection="0"/>
    <xf numFmtId="0" fontId="11" fillId="2" borderId="8" applyNumberFormat="0" applyAlignment="0" applyProtection="0"/>
    <xf numFmtId="0" fontId="24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62">
    <xf numFmtId="0" fontId="0" fillId="0" borderId="0" xfId="0"/>
    <xf numFmtId="0" fontId="25" fillId="0" borderId="0" xfId="0" applyFont="1"/>
    <xf numFmtId="0" fontId="26" fillId="0" borderId="0" xfId="0" applyFont="1"/>
    <xf numFmtId="0" fontId="15" fillId="0" borderId="0" xfId="0" applyFont="1" applyFill="1" applyBorder="1"/>
    <xf numFmtId="0" fontId="0" fillId="0" borderId="0" xfId="0" applyFill="1"/>
    <xf numFmtId="0" fontId="14" fillId="0" borderId="0" xfId="0" applyFont="1" applyFill="1" applyBorder="1"/>
    <xf numFmtId="164" fontId="14" fillId="0" borderId="0" xfId="0" applyNumberFormat="1" applyFont="1" applyFill="1" applyBorder="1"/>
    <xf numFmtId="0" fontId="17" fillId="0" borderId="0" xfId="0" applyFont="1" applyFill="1"/>
    <xf numFmtId="0" fontId="17" fillId="0" borderId="0" xfId="0" applyFont="1"/>
    <xf numFmtId="164" fontId="18" fillId="0" borderId="0" xfId="0" applyNumberFormat="1" applyFont="1" applyFill="1" applyBorder="1"/>
    <xf numFmtId="164" fontId="16" fillId="0" borderId="0" xfId="0" applyNumberFormat="1" applyFont="1" applyFill="1" applyBorder="1"/>
    <xf numFmtId="164" fontId="0" fillId="0" borderId="0" xfId="0" applyNumberFormat="1" applyFill="1" applyBorder="1"/>
    <xf numFmtId="164" fontId="19" fillId="0" borderId="0" xfId="0" applyNumberFormat="1" applyFont="1" applyFill="1" applyBorder="1"/>
    <xf numFmtId="164" fontId="17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/>
    <xf numFmtId="0" fontId="27" fillId="0" borderId="0" xfId="0" applyFont="1"/>
    <xf numFmtId="164" fontId="25" fillId="0" borderId="0" xfId="0" applyNumberFormat="1" applyFont="1" applyFill="1" applyBorder="1"/>
    <xf numFmtId="0" fontId="25" fillId="0" borderId="0" xfId="0" applyFont="1" applyBorder="1"/>
    <xf numFmtId="0" fontId="30" fillId="0" borderId="0" xfId="0" applyFont="1"/>
    <xf numFmtId="0" fontId="0" fillId="0" borderId="0" xfId="0" applyBorder="1"/>
    <xf numFmtId="0" fontId="0" fillId="0" borderId="0" xfId="0" applyFill="1" applyBorder="1"/>
    <xf numFmtId="164" fontId="18" fillId="0" borderId="10" xfId="0" applyNumberFormat="1" applyFont="1" applyFill="1" applyBorder="1"/>
    <xf numFmtId="0" fontId="25" fillId="0" borderId="0" xfId="0" applyFont="1" applyFill="1" applyBorder="1"/>
    <xf numFmtId="164" fontId="26" fillId="0" borderId="0" xfId="0" applyNumberFormat="1" applyFont="1" applyFill="1" applyBorder="1"/>
    <xf numFmtId="164" fontId="29" fillId="0" borderId="0" xfId="0" applyNumberFormat="1" applyFont="1" applyFill="1" applyBorder="1"/>
    <xf numFmtId="0" fontId="26" fillId="0" borderId="0" xfId="0" applyFont="1" applyFill="1" applyBorder="1"/>
    <xf numFmtId="164" fontId="29" fillId="0" borderId="0" xfId="0" applyNumberFormat="1" applyFont="1" applyBorder="1"/>
    <xf numFmtId="164" fontId="0" fillId="0" borderId="0" xfId="0" applyNumberFormat="1" applyBorder="1"/>
    <xf numFmtId="0" fontId="25" fillId="0" borderId="0" xfId="0" applyFont="1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164" fontId="0" fillId="0" borderId="0" xfId="0" applyNumberFormat="1" applyFill="1"/>
    <xf numFmtId="0" fontId="36" fillId="0" borderId="0" xfId="0" applyFont="1" applyFill="1"/>
    <xf numFmtId="164" fontId="35" fillId="0" borderId="0" xfId="0" applyNumberFormat="1" applyFont="1" applyFill="1"/>
    <xf numFmtId="0" fontId="17" fillId="24" borderId="0" xfId="0" applyFont="1" applyFill="1"/>
    <xf numFmtId="164" fontId="0" fillId="24" borderId="0" xfId="0" applyNumberFormat="1" applyFill="1"/>
    <xf numFmtId="0" fontId="0" fillId="24" borderId="0" xfId="0" applyFill="1"/>
    <xf numFmtId="164" fontId="17" fillId="24" borderId="0" xfId="0" applyNumberFormat="1" applyFont="1" applyFill="1"/>
    <xf numFmtId="0" fontId="35" fillId="0" borderId="0" xfId="0" applyFont="1" applyFill="1"/>
    <xf numFmtId="164" fontId="17" fillId="0" borderId="0" xfId="0" applyNumberFormat="1" applyFont="1" applyFill="1"/>
    <xf numFmtId="0" fontId="37" fillId="0" borderId="0" xfId="0" applyFont="1" applyFill="1"/>
    <xf numFmtId="164" fontId="37" fillId="0" borderId="0" xfId="0" applyNumberFormat="1" applyFont="1" applyFill="1"/>
    <xf numFmtId="0" fontId="40" fillId="0" borderId="0" xfId="0" applyFont="1"/>
    <xf numFmtId="0" fontId="41" fillId="0" borderId="0" xfId="0" applyFont="1" applyBorder="1" applyAlignment="1">
      <alignment horizontal="right"/>
    </xf>
    <xf numFmtId="0" fontId="41" fillId="0" borderId="10" xfId="0" applyFont="1" applyBorder="1"/>
    <xf numFmtId="0" fontId="40" fillId="0" borderId="10" xfId="0" applyFont="1" applyBorder="1" applyAlignment="1">
      <alignment horizontal="center"/>
    </xf>
    <xf numFmtId="0" fontId="40" fillId="0" borderId="10" xfId="0" applyFont="1" applyFill="1" applyBorder="1"/>
    <xf numFmtId="164" fontId="40" fillId="0" borderId="10" xfId="0" applyNumberFormat="1" applyFont="1" applyFill="1" applyBorder="1"/>
    <xf numFmtId="0" fontId="42" fillId="0" borderId="10" xfId="0" applyFont="1" applyFill="1" applyBorder="1"/>
    <xf numFmtId="0" fontId="43" fillId="0" borderId="10" xfId="0" applyFont="1" applyFill="1" applyBorder="1"/>
    <xf numFmtId="164" fontId="42" fillId="0" borderId="10" xfId="0" applyNumberFormat="1" applyFont="1" applyFill="1" applyBorder="1"/>
    <xf numFmtId="164" fontId="41" fillId="0" borderId="10" xfId="0" applyNumberFormat="1" applyFont="1" applyFill="1" applyBorder="1"/>
    <xf numFmtId="0" fontId="43" fillId="0" borderId="10" xfId="0" applyFont="1" applyBorder="1"/>
    <xf numFmtId="0" fontId="41" fillId="0" borderId="0" xfId="0" applyFont="1" applyFill="1" applyBorder="1"/>
    <xf numFmtId="164" fontId="41" fillId="0" borderId="0" xfId="0" applyNumberFormat="1" applyFont="1" applyFill="1" applyBorder="1"/>
    <xf numFmtId="0" fontId="41" fillId="0" borderId="0" xfId="0" applyFont="1" applyFill="1"/>
    <xf numFmtId="0" fontId="41" fillId="0" borderId="0" xfId="0" applyFont="1"/>
    <xf numFmtId="164" fontId="47" fillId="0" borderId="10" xfId="0" applyNumberFormat="1" applyFont="1" applyFill="1" applyBorder="1"/>
    <xf numFmtId="0" fontId="48" fillId="0" borderId="10" xfId="0" applyFont="1" applyBorder="1"/>
    <xf numFmtId="0" fontId="49" fillId="0" borderId="10" xfId="0" applyFont="1" applyBorder="1"/>
    <xf numFmtId="0" fontId="48" fillId="0" borderId="10" xfId="0" applyFont="1" applyFill="1" applyBorder="1"/>
    <xf numFmtId="164" fontId="48" fillId="0" borderId="10" xfId="0" applyNumberFormat="1" applyFont="1" applyFill="1" applyBorder="1"/>
    <xf numFmtId="0" fontId="49" fillId="0" borderId="10" xfId="0" applyFont="1" applyFill="1" applyBorder="1"/>
    <xf numFmtId="164" fontId="49" fillId="0" borderId="10" xfId="0" applyNumberFormat="1" applyFont="1" applyFill="1" applyBorder="1"/>
    <xf numFmtId="0" fontId="42" fillId="0" borderId="0" xfId="0" applyFont="1"/>
    <xf numFmtId="0" fontId="40" fillId="0" borderId="10" xfId="0" applyFont="1" applyBorder="1"/>
    <xf numFmtId="164" fontId="40" fillId="0" borderId="10" xfId="0" applyNumberFormat="1" applyFont="1" applyBorder="1"/>
    <xf numFmtId="164" fontId="41" fillId="0" borderId="10" xfId="0" applyNumberFormat="1" applyFont="1" applyBorder="1"/>
    <xf numFmtId="0" fontId="44" fillId="0" borderId="10" xfId="0" applyFont="1" applyFill="1" applyBorder="1"/>
    <xf numFmtId="164" fontId="42" fillId="0" borderId="10" xfId="0" applyNumberFormat="1" applyFont="1" applyBorder="1"/>
    <xf numFmtId="165" fontId="40" fillId="0" borderId="10" xfId="0" applyNumberFormat="1" applyFont="1" applyFill="1" applyBorder="1"/>
    <xf numFmtId="165" fontId="42" fillId="0" borderId="10" xfId="0" applyNumberFormat="1" applyFont="1" applyFill="1" applyBorder="1"/>
    <xf numFmtId="0" fontId="41" fillId="0" borderId="10" xfId="0" applyFont="1" applyFill="1" applyBorder="1"/>
    <xf numFmtId="0" fontId="42" fillId="0" borderId="0" xfId="0" applyFont="1" applyFill="1" applyBorder="1"/>
    <xf numFmtId="2" fontId="40" fillId="0" borderId="10" xfId="0" applyNumberFormat="1" applyFont="1" applyFill="1" applyBorder="1"/>
    <xf numFmtId="2" fontId="42" fillId="0" borderId="10" xfId="0" applyNumberFormat="1" applyFont="1" applyFill="1" applyBorder="1"/>
    <xf numFmtId="0" fontId="50" fillId="0" borderId="10" xfId="0" applyFont="1" applyFill="1" applyBorder="1" applyAlignment="1">
      <alignment wrapText="1"/>
    </xf>
    <xf numFmtId="0" fontId="40" fillId="19" borderId="0" xfId="0" applyFont="1" applyFill="1"/>
    <xf numFmtId="0" fontId="40" fillId="20" borderId="0" xfId="0" applyFont="1" applyFill="1"/>
    <xf numFmtId="0" fontId="40" fillId="21" borderId="0" xfId="0" applyFont="1" applyFill="1"/>
    <xf numFmtId="0" fontId="40" fillId="0" borderId="0" xfId="0" applyFont="1" applyFill="1"/>
    <xf numFmtId="164" fontId="46" fillId="23" borderId="10" xfId="0" applyNumberFormat="1" applyFont="1" applyFill="1" applyBorder="1"/>
    <xf numFmtId="164" fontId="51" fillId="23" borderId="10" xfId="0" applyNumberFormat="1" applyFont="1" applyFill="1" applyBorder="1"/>
    <xf numFmtId="164" fontId="47" fillId="23" borderId="10" xfId="0" applyNumberFormat="1" applyFont="1" applyFill="1" applyBorder="1"/>
    <xf numFmtId="0" fontId="33" fillId="21" borderId="10" xfId="0" applyFont="1" applyFill="1" applyBorder="1"/>
    <xf numFmtId="0" fontId="33" fillId="0" borderId="10" xfId="0" applyFont="1" applyBorder="1"/>
    <xf numFmtId="0" fontId="42" fillId="0" borderId="10" xfId="0" applyFont="1" applyFill="1" applyBorder="1" applyAlignment="1"/>
    <xf numFmtId="0" fontId="18" fillId="0" borderId="10" xfId="0" applyFont="1" applyBorder="1"/>
    <xf numFmtId="0" fontId="33" fillId="18" borderId="10" xfId="0" applyFont="1" applyFill="1" applyBorder="1"/>
    <xf numFmtId="0" fontId="46" fillId="22" borderId="10" xfId="0" applyFont="1" applyFill="1" applyBorder="1"/>
    <xf numFmtId="164" fontId="46" fillId="22" borderId="10" xfId="0" applyNumberFormat="1" applyFont="1" applyFill="1" applyBorder="1"/>
    <xf numFmtId="164" fontId="33" fillId="23" borderId="10" xfId="0" applyNumberFormat="1" applyFont="1" applyFill="1" applyBorder="1"/>
    <xf numFmtId="1" fontId="18" fillId="0" borderId="10" xfId="0" applyNumberFormat="1" applyFont="1" applyBorder="1"/>
    <xf numFmtId="164" fontId="47" fillId="19" borderId="10" xfId="0" applyNumberFormat="1" applyFont="1" applyFill="1" applyBorder="1"/>
    <xf numFmtId="164" fontId="47" fillId="20" borderId="10" xfId="0" applyNumberFormat="1" applyFont="1" applyFill="1" applyBorder="1"/>
    <xf numFmtId="164" fontId="47" fillId="21" borderId="10" xfId="0" applyNumberFormat="1" applyFont="1" applyFill="1" applyBorder="1"/>
    <xf numFmtId="0" fontId="18" fillId="0" borderId="10" xfId="0" applyFont="1" applyFill="1" applyBorder="1"/>
    <xf numFmtId="164" fontId="50" fillId="22" borderId="10" xfId="0" applyNumberFormat="1" applyFont="1" applyFill="1" applyBorder="1"/>
    <xf numFmtId="164" fontId="45" fillId="19" borderId="10" xfId="0" applyNumberFormat="1" applyFont="1" applyFill="1" applyBorder="1"/>
    <xf numFmtId="164" fontId="45" fillId="20" borderId="10" xfId="0" applyNumberFormat="1" applyFont="1" applyFill="1" applyBorder="1"/>
    <xf numFmtId="164" fontId="45" fillId="21" borderId="10" xfId="0" applyNumberFormat="1" applyFont="1" applyFill="1" applyBorder="1"/>
    <xf numFmtId="164" fontId="45" fillId="0" borderId="10" xfId="0" applyNumberFormat="1" applyFont="1" applyFill="1" applyBorder="1"/>
    <xf numFmtId="0" fontId="33" fillId="0" borderId="0" xfId="40" applyFont="1" applyFill="1" applyBorder="1"/>
    <xf numFmtId="0" fontId="41" fillId="25" borderId="10" xfId="0" applyFont="1" applyFill="1" applyBorder="1"/>
    <xf numFmtId="0" fontId="41" fillId="0" borderId="13" xfId="0" applyFont="1" applyBorder="1"/>
    <xf numFmtId="0" fontId="41" fillId="0" borderId="18" xfId="0" applyFont="1" applyBorder="1"/>
    <xf numFmtId="0" fontId="41" fillId="0" borderId="16" xfId="0" applyFont="1" applyBorder="1"/>
    <xf numFmtId="0" fontId="41" fillId="21" borderId="18" xfId="0" applyFont="1" applyFill="1" applyBorder="1"/>
    <xf numFmtId="0" fontId="41" fillId="27" borderId="17" xfId="0" applyFont="1" applyFill="1" applyBorder="1"/>
    <xf numFmtId="0" fontId="51" fillId="26" borderId="12" xfId="0" applyFont="1" applyFill="1" applyBorder="1"/>
    <xf numFmtId="0" fontId="51" fillId="0" borderId="10" xfId="0" applyFont="1" applyFill="1" applyBorder="1"/>
    <xf numFmtId="0" fontId="51" fillId="26" borderId="10" xfId="0" applyFont="1" applyFill="1" applyBorder="1"/>
    <xf numFmtId="164" fontId="49" fillId="0" borderId="10" xfId="39" applyNumberFormat="1" applyFont="1" applyFill="1" applyBorder="1"/>
    <xf numFmtId="0" fontId="41" fillId="0" borderId="12" xfId="0" applyFont="1" applyFill="1" applyBorder="1"/>
    <xf numFmtId="0" fontId="0" fillId="0" borderId="10" xfId="0" applyBorder="1"/>
    <xf numFmtId="0" fontId="25" fillId="0" borderId="10" xfId="0" applyFont="1" applyBorder="1"/>
    <xf numFmtId="0" fontId="35" fillId="0" borderId="10" xfId="0" applyFont="1" applyBorder="1"/>
    <xf numFmtId="0" fontId="12" fillId="0" borderId="10" xfId="0" applyFont="1" applyBorder="1"/>
    <xf numFmtId="0" fontId="1" fillId="0" borderId="10" xfId="0" applyFont="1" applyBorder="1"/>
    <xf numFmtId="0" fontId="51" fillId="28" borderId="10" xfId="0" applyFont="1" applyFill="1" applyBorder="1"/>
    <xf numFmtId="0" fontId="51" fillId="28" borderId="19" xfId="0" applyFont="1" applyFill="1" applyBorder="1"/>
    <xf numFmtId="0" fontId="51" fillId="28" borderId="12" xfId="0" applyFont="1" applyFill="1" applyBorder="1"/>
    <xf numFmtId="0" fontId="51" fillId="0" borderId="0" xfId="0" applyFont="1" applyFill="1" applyBorder="1"/>
    <xf numFmtId="0" fontId="51" fillId="0" borderId="0" xfId="0" applyFont="1"/>
    <xf numFmtId="0" fontId="35" fillId="20" borderId="0" xfId="0" applyFont="1" applyFill="1"/>
    <xf numFmtId="164" fontId="35" fillId="0" borderId="10" xfId="0" applyNumberFormat="1" applyFont="1" applyBorder="1"/>
    <xf numFmtId="0" fontId="41" fillId="29" borderId="10" xfId="0" applyFont="1" applyFill="1" applyBorder="1"/>
    <xf numFmtId="0" fontId="41" fillId="0" borderId="17" xfId="0" applyFont="1" applyFill="1" applyBorder="1"/>
    <xf numFmtId="0" fontId="41" fillId="24" borderId="10" xfId="0" applyFont="1" applyFill="1" applyBorder="1"/>
    <xf numFmtId="0" fontId="51" fillId="28" borderId="13" xfId="0" applyFont="1" applyFill="1" applyBorder="1"/>
    <xf numFmtId="164" fontId="1" fillId="0" borderId="10" xfId="0" applyNumberFormat="1" applyFont="1" applyBorder="1"/>
    <xf numFmtId="0" fontId="41" fillId="25" borderId="14" xfId="0" applyFont="1" applyFill="1" applyBorder="1" applyAlignment="1">
      <alignment horizontal="center" wrapText="1"/>
    </xf>
    <xf numFmtId="0" fontId="41" fillId="25" borderId="11" xfId="0" applyFont="1" applyFill="1" applyBorder="1" applyAlignment="1">
      <alignment horizontal="center" wrapText="1"/>
    </xf>
    <xf numFmtId="0" fontId="49" fillId="0" borderId="14" xfId="0" applyFont="1" applyBorder="1" applyAlignment="1">
      <alignment horizontal="center" wrapText="1"/>
    </xf>
    <xf numFmtId="0" fontId="49" fillId="0" borderId="11" xfId="0" applyFont="1" applyBorder="1" applyAlignment="1">
      <alignment horizontal="center" wrapText="1"/>
    </xf>
    <xf numFmtId="0" fontId="42" fillId="0" borderId="0" xfId="0" applyFont="1" applyAlignment="1">
      <alignment horizontal="left"/>
    </xf>
    <xf numFmtId="0" fontId="48" fillId="0" borderId="14" xfId="0" applyFont="1" applyFill="1" applyBorder="1" applyAlignment="1">
      <alignment horizontal="left" vertical="top" wrapText="1"/>
    </xf>
    <xf numFmtId="0" fontId="48" fillId="0" borderId="11" xfId="0" applyFont="1" applyFill="1" applyBorder="1" applyAlignment="1">
      <alignment horizontal="left" vertical="top" wrapText="1"/>
    </xf>
    <xf numFmtId="0" fontId="42" fillId="0" borderId="10" xfId="0" applyFont="1" applyFill="1" applyBorder="1" applyAlignment="1">
      <alignment horizontal="left" vertical="top" wrapText="1"/>
    </xf>
    <xf numFmtId="0" fontId="42" fillId="0" borderId="14" xfId="0" applyFont="1" applyFill="1" applyBorder="1" applyAlignment="1">
      <alignment horizontal="center" wrapText="1"/>
    </xf>
    <xf numFmtId="0" fontId="42" fillId="0" borderId="11" xfId="0" applyFont="1" applyFill="1" applyBorder="1" applyAlignment="1">
      <alignment horizontal="center" wrapText="1"/>
    </xf>
    <xf numFmtId="0" fontId="42" fillId="0" borderId="0" xfId="0" applyFont="1" applyAlignment="1">
      <alignment horizontal="left" wrapText="1"/>
    </xf>
    <xf numFmtId="0" fontId="41" fillId="0" borderId="14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wrapText="1"/>
    </xf>
    <xf numFmtId="0" fontId="41" fillId="0" borderId="20" xfId="0" applyFont="1" applyBorder="1" applyAlignment="1">
      <alignment horizontal="center" wrapText="1"/>
    </xf>
    <xf numFmtId="0" fontId="41" fillId="0" borderId="14" xfId="0" applyFont="1" applyBorder="1" applyAlignment="1">
      <alignment horizontal="left" vertical="top" wrapText="1"/>
    </xf>
    <xf numFmtId="0" fontId="41" fillId="0" borderId="11" xfId="0" applyFont="1" applyBorder="1" applyAlignment="1">
      <alignment horizontal="left" vertical="top" wrapText="1"/>
    </xf>
    <xf numFmtId="0" fontId="41" fillId="25" borderId="14" xfId="0" applyFont="1" applyFill="1" applyBorder="1" applyAlignment="1">
      <alignment horizontal="center" wrapText="1"/>
    </xf>
    <xf numFmtId="0" fontId="41" fillId="25" borderId="11" xfId="0" applyFont="1" applyFill="1" applyBorder="1" applyAlignment="1">
      <alignment horizontal="center" wrapText="1"/>
    </xf>
    <xf numFmtId="0" fontId="41" fillId="0" borderId="14" xfId="0" applyFont="1" applyBorder="1" applyAlignment="1">
      <alignment horizontal="center" wrapText="1"/>
    </xf>
    <xf numFmtId="0" fontId="41" fillId="0" borderId="11" xfId="0" applyFont="1" applyBorder="1" applyAlignment="1">
      <alignment horizontal="center" wrapText="1"/>
    </xf>
    <xf numFmtId="0" fontId="46" fillId="19" borderId="10" xfId="0" applyFont="1" applyFill="1" applyBorder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6" fillId="0" borderId="10" xfId="0" applyFont="1" applyFill="1" applyBorder="1" applyAlignment="1">
      <alignment horizontal="center" wrapText="1"/>
    </xf>
    <xf numFmtId="0" fontId="40" fillId="21" borderId="10" xfId="0" applyFont="1" applyFill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40" fillId="20" borderId="10" xfId="0" applyFont="1" applyFill="1" applyBorder="1" applyAlignment="1">
      <alignment horizontal="center"/>
    </xf>
    <xf numFmtId="0" fontId="40" fillId="19" borderId="10" xfId="0" applyFont="1" applyFill="1" applyBorder="1" applyAlignment="1">
      <alignment horizontal="center" wrapText="1"/>
    </xf>
    <xf numFmtId="0" fontId="40" fillId="20" borderId="10" xfId="0" applyFont="1" applyFill="1" applyBorder="1" applyAlignment="1">
      <alignment horizontal="center" wrapText="1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te 2" xfId="44" xr:uid="{00000000-0005-0000-0000-00002C000000}"/>
    <cellStyle name="Note 2 2" xfId="45" xr:uid="{00000000-0005-0000-0000-00002D000000}"/>
    <cellStyle name="Output 2" xfId="46" xr:uid="{00000000-0005-0000-0000-00002E000000}"/>
    <cellStyle name="Title 2" xfId="47" xr:uid="{00000000-0005-0000-0000-00002F000000}"/>
    <cellStyle name="Total 2" xfId="48" xr:uid="{00000000-0005-0000-0000-000030000000}"/>
    <cellStyle name="Warning Tex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opLeftCell="A4" workbookViewId="0">
      <selection activeCell="F21" sqref="F21"/>
    </sheetView>
  </sheetViews>
  <sheetFormatPr defaultRowHeight="15" x14ac:dyDescent="0.25"/>
  <cols>
    <col min="1" max="1" width="79.85546875" customWidth="1"/>
    <col min="2" max="2" width="35.85546875" customWidth="1"/>
  </cols>
  <sheetData>
    <row r="1" spans="1:5" x14ac:dyDescent="0.25">
      <c r="B1" s="66" t="s">
        <v>264</v>
      </c>
      <c r="C1" s="16"/>
    </row>
    <row r="2" spans="1:5" x14ac:dyDescent="0.25">
      <c r="B2" s="66" t="s">
        <v>346</v>
      </c>
      <c r="C2" s="16"/>
    </row>
    <row r="3" spans="1:5" x14ac:dyDescent="0.25">
      <c r="B3" s="66"/>
      <c r="C3" s="16"/>
    </row>
    <row r="4" spans="1:5" x14ac:dyDescent="0.25">
      <c r="B4" s="66" t="s">
        <v>272</v>
      </c>
      <c r="C4" s="16"/>
    </row>
    <row r="5" spans="1:5" x14ac:dyDescent="0.25">
      <c r="A5" s="44" t="s">
        <v>318</v>
      </c>
      <c r="B5" s="45"/>
    </row>
    <row r="6" spans="1:5" ht="15.75" x14ac:dyDescent="0.25">
      <c r="A6" s="46"/>
      <c r="B6" s="47" t="s">
        <v>319</v>
      </c>
      <c r="E6" s="19"/>
    </row>
    <row r="7" spans="1:5" x14ac:dyDescent="0.25">
      <c r="A7" s="48" t="s">
        <v>103</v>
      </c>
      <c r="B7" s="49">
        <f>SUM(B8+B9+B10+B14)</f>
        <v>46014.764999999992</v>
      </c>
    </row>
    <row r="8" spans="1:5" x14ac:dyDescent="0.25">
      <c r="A8" s="50" t="s">
        <v>105</v>
      </c>
      <c r="B8" s="49">
        <v>22683.8</v>
      </c>
    </row>
    <row r="9" spans="1:5" x14ac:dyDescent="0.25">
      <c r="A9" s="50" t="s">
        <v>1</v>
      </c>
      <c r="B9" s="49">
        <v>4089.518</v>
      </c>
    </row>
    <row r="10" spans="1:5" x14ac:dyDescent="0.25">
      <c r="A10" s="50" t="s">
        <v>2</v>
      </c>
      <c r="B10" s="49">
        <f>SUM(B11:B13)</f>
        <v>18836.846999999998</v>
      </c>
    </row>
    <row r="11" spans="1:5" x14ac:dyDescent="0.25">
      <c r="A11" s="51" t="s">
        <v>228</v>
      </c>
      <c r="B11" s="52">
        <v>6773.3729999999996</v>
      </c>
    </row>
    <row r="12" spans="1:5" x14ac:dyDescent="0.25">
      <c r="A12" s="51" t="s">
        <v>250</v>
      </c>
      <c r="B12" s="52">
        <v>11199.656999999999</v>
      </c>
    </row>
    <row r="13" spans="1:5" x14ac:dyDescent="0.25">
      <c r="A13" s="51" t="s">
        <v>67</v>
      </c>
      <c r="B13" s="52">
        <v>863.81700000000001</v>
      </c>
    </row>
    <row r="14" spans="1:5" x14ac:dyDescent="0.25">
      <c r="A14" s="50" t="s">
        <v>279</v>
      </c>
      <c r="B14" s="49">
        <v>404.6</v>
      </c>
    </row>
    <row r="15" spans="1:5" x14ac:dyDescent="0.25">
      <c r="A15" s="48" t="s">
        <v>104</v>
      </c>
      <c r="B15" s="49">
        <f>B16+B17</f>
        <v>45238.434000000001</v>
      </c>
    </row>
    <row r="16" spans="1:5" x14ac:dyDescent="0.25">
      <c r="A16" s="51" t="s">
        <v>229</v>
      </c>
      <c r="B16" s="52">
        <v>3286.6579999999999</v>
      </c>
    </row>
    <row r="17" spans="1:2" x14ac:dyDescent="0.25">
      <c r="A17" s="51" t="s">
        <v>230</v>
      </c>
      <c r="B17" s="53">
        <v>41951.775999999998</v>
      </c>
    </row>
    <row r="18" spans="1:2" x14ac:dyDescent="0.25">
      <c r="A18" s="48" t="s">
        <v>106</v>
      </c>
      <c r="B18" s="49">
        <f>SUM(B7-B15)</f>
        <v>776.33099999999104</v>
      </c>
    </row>
    <row r="19" spans="1:2" x14ac:dyDescent="0.25">
      <c r="A19" s="48" t="s">
        <v>107</v>
      </c>
      <c r="B19" s="49">
        <f>B20+B21+B22+B28+B31+B32</f>
        <v>-6504.880000000001</v>
      </c>
    </row>
    <row r="20" spans="1:2" x14ac:dyDescent="0.25">
      <c r="A20" s="48" t="s">
        <v>190</v>
      </c>
      <c r="B20" s="49"/>
    </row>
    <row r="21" spans="1:2" x14ac:dyDescent="0.25">
      <c r="A21" s="48" t="s">
        <v>191</v>
      </c>
      <c r="B21" s="49">
        <v>-14969.11</v>
      </c>
    </row>
    <row r="22" spans="1:2" x14ac:dyDescent="0.25">
      <c r="A22" s="48" t="s">
        <v>265</v>
      </c>
      <c r="B22" s="49">
        <f>SUM(B23:B27)</f>
        <v>9115.0959999999995</v>
      </c>
    </row>
    <row r="23" spans="1:2" x14ac:dyDescent="0.25">
      <c r="A23" s="54" t="s">
        <v>347</v>
      </c>
      <c r="B23" s="53">
        <v>985</v>
      </c>
    </row>
    <row r="24" spans="1:2" x14ac:dyDescent="0.25">
      <c r="A24" s="54" t="s">
        <v>351</v>
      </c>
      <c r="B24" s="53">
        <v>935</v>
      </c>
    </row>
    <row r="25" spans="1:2" x14ac:dyDescent="0.25">
      <c r="A25" s="54" t="s">
        <v>352</v>
      </c>
      <c r="B25" s="53">
        <v>6509</v>
      </c>
    </row>
    <row r="26" spans="1:2" x14ac:dyDescent="0.25">
      <c r="A26" s="54" t="s">
        <v>354</v>
      </c>
      <c r="B26" s="52">
        <v>244.732</v>
      </c>
    </row>
    <row r="27" spans="1:2" x14ac:dyDescent="0.25">
      <c r="A27" s="54" t="s">
        <v>353</v>
      </c>
      <c r="B27" s="52">
        <v>441.36399999999998</v>
      </c>
    </row>
    <row r="28" spans="1:2" x14ac:dyDescent="0.25">
      <c r="A28" s="48" t="s">
        <v>233</v>
      </c>
      <c r="B28" s="49">
        <f>SUM(B29:B30)</f>
        <v>-416.36599999999999</v>
      </c>
    </row>
    <row r="29" spans="1:2" x14ac:dyDescent="0.25">
      <c r="A29" s="54" t="s">
        <v>349</v>
      </c>
      <c r="B29" s="53">
        <v>-193.25200000000001</v>
      </c>
    </row>
    <row r="30" spans="1:2" x14ac:dyDescent="0.25">
      <c r="A30" s="54" t="s">
        <v>350</v>
      </c>
      <c r="B30" s="53">
        <v>-223.114</v>
      </c>
    </row>
    <row r="31" spans="1:2" x14ac:dyDescent="0.25">
      <c r="A31" s="48" t="s">
        <v>189</v>
      </c>
      <c r="B31" s="49">
        <v>0.5</v>
      </c>
    </row>
    <row r="32" spans="1:2" x14ac:dyDescent="0.25">
      <c r="A32" s="48" t="s">
        <v>234</v>
      </c>
      <c r="B32" s="49">
        <v>-235</v>
      </c>
    </row>
    <row r="33" spans="1:2" x14ac:dyDescent="0.25">
      <c r="A33" s="48" t="s">
        <v>110</v>
      </c>
      <c r="B33" s="49">
        <f>SUM(B18+B19)</f>
        <v>-5728.54900000001</v>
      </c>
    </row>
    <row r="34" spans="1:2" x14ac:dyDescent="0.25">
      <c r="A34" s="48" t="s">
        <v>111</v>
      </c>
      <c r="B34" s="49">
        <f>B35+B37</f>
        <v>2752</v>
      </c>
    </row>
    <row r="35" spans="1:2" x14ac:dyDescent="0.25">
      <c r="A35" s="48" t="s">
        <v>235</v>
      </c>
      <c r="B35" s="49">
        <f>SUM(B36:B36)</f>
        <v>4000</v>
      </c>
    </row>
    <row r="36" spans="1:2" x14ac:dyDescent="0.25">
      <c r="A36" s="51" t="s">
        <v>348</v>
      </c>
      <c r="B36" s="53">
        <v>4000</v>
      </c>
    </row>
    <row r="37" spans="1:2" x14ac:dyDescent="0.25">
      <c r="A37" s="48" t="s">
        <v>237</v>
      </c>
      <c r="B37" s="49">
        <v>-1248</v>
      </c>
    </row>
    <row r="38" spans="1:2" x14ac:dyDescent="0.25">
      <c r="A38" s="48" t="s">
        <v>236</v>
      </c>
      <c r="B38" s="49">
        <v>-2084.2449999999999</v>
      </c>
    </row>
    <row r="39" spans="1:2" x14ac:dyDescent="0.25">
      <c r="A39" s="48" t="s">
        <v>309</v>
      </c>
      <c r="B39" s="49">
        <v>892.30399999999997</v>
      </c>
    </row>
    <row r="40" spans="1:2" x14ac:dyDescent="0.25">
      <c r="A40" s="48" t="s">
        <v>308</v>
      </c>
      <c r="B40" s="49">
        <f>SUM(B33+B34-B38+B39)</f>
        <v>-1.0118128557223827E-11</v>
      </c>
    </row>
    <row r="41" spans="1:2" x14ac:dyDescent="0.25">
      <c r="A41" s="55"/>
      <c r="B41" s="56"/>
    </row>
    <row r="42" spans="1:2" x14ac:dyDescent="0.25">
      <c r="A42" s="57" t="s">
        <v>108</v>
      </c>
      <c r="B42" s="57"/>
    </row>
    <row r="43" spans="1:2" x14ac:dyDescent="0.25">
      <c r="A43" s="57" t="s">
        <v>109</v>
      </c>
      <c r="B43" s="57"/>
    </row>
    <row r="44" spans="1:2" x14ac:dyDescent="0.25">
      <c r="A44" s="58"/>
      <c r="B44" s="58"/>
    </row>
  </sheetData>
  <phoneticPr fontId="28" type="noConversion"/>
  <pageMargins left="1.299212598425197" right="1.299212598425197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topLeftCell="A19" workbookViewId="0">
      <selection activeCell="H14" sqref="H14"/>
    </sheetView>
  </sheetViews>
  <sheetFormatPr defaultRowHeight="15" x14ac:dyDescent="0.25"/>
  <cols>
    <col min="1" max="1" width="51.5703125" customWidth="1"/>
    <col min="2" max="2" width="20.7109375" customWidth="1"/>
    <col min="3" max="3" width="19.42578125" customWidth="1"/>
    <col min="4" max="4" width="23.85546875" customWidth="1"/>
  </cols>
  <sheetData>
    <row r="1" spans="1:12" x14ac:dyDescent="0.25">
      <c r="D1" s="66" t="s">
        <v>112</v>
      </c>
    </row>
    <row r="2" spans="1:12" x14ac:dyDescent="0.25">
      <c r="D2" s="66" t="s">
        <v>346</v>
      </c>
    </row>
    <row r="3" spans="1:12" x14ac:dyDescent="0.25">
      <c r="D3" s="66"/>
    </row>
    <row r="4" spans="1:12" x14ac:dyDescent="0.25">
      <c r="D4" s="66" t="s">
        <v>273</v>
      </c>
    </row>
    <row r="5" spans="1:12" x14ac:dyDescent="0.25">
      <c r="A5" s="44" t="s">
        <v>320</v>
      </c>
      <c r="B5" s="44"/>
      <c r="C5" s="44"/>
      <c r="D5" s="44"/>
    </row>
    <row r="6" spans="1:12" s="1" customFormat="1" x14ac:dyDescent="0.25">
      <c r="A6" s="60"/>
      <c r="B6" s="135" t="s">
        <v>238</v>
      </c>
      <c r="C6" s="135" t="s">
        <v>239</v>
      </c>
      <c r="D6" s="135" t="s">
        <v>240</v>
      </c>
    </row>
    <row r="7" spans="1:12" x14ac:dyDescent="0.25">
      <c r="A7" s="61" t="s">
        <v>113</v>
      </c>
      <c r="B7" s="136"/>
      <c r="C7" s="136"/>
      <c r="D7" s="136"/>
    </row>
    <row r="8" spans="1:12" s="8" customFormat="1" ht="14.25" x14ac:dyDescent="0.2">
      <c r="A8" s="62" t="s">
        <v>114</v>
      </c>
      <c r="B8" s="63">
        <f>SUM(B9:B13)</f>
        <v>3628.17</v>
      </c>
      <c r="C8" s="63">
        <f>SUM(C9:C13)</f>
        <v>78</v>
      </c>
      <c r="D8" s="63">
        <f>SUM(D9:D13)</f>
        <v>3706.17</v>
      </c>
      <c r="E8" s="5"/>
      <c r="F8" s="5"/>
      <c r="G8" s="5"/>
      <c r="H8" s="6"/>
      <c r="I8" s="6"/>
      <c r="J8" s="6"/>
      <c r="K8" s="7"/>
      <c r="L8" s="7"/>
    </row>
    <row r="9" spans="1:12" x14ac:dyDescent="0.25">
      <c r="A9" s="64" t="s">
        <v>115</v>
      </c>
      <c r="B9" s="65">
        <v>302.17</v>
      </c>
      <c r="C9" s="65">
        <v>21</v>
      </c>
      <c r="D9" s="65">
        <f>B9+C9</f>
        <v>323.17</v>
      </c>
      <c r="E9" s="9"/>
      <c r="F9" s="10"/>
      <c r="G9" s="10"/>
      <c r="H9" s="11"/>
      <c r="I9" s="11"/>
      <c r="J9" s="11"/>
      <c r="K9" s="4"/>
      <c r="L9" s="4"/>
    </row>
    <row r="10" spans="1:12" x14ac:dyDescent="0.25">
      <c r="A10" s="64" t="s">
        <v>116</v>
      </c>
      <c r="B10" s="65">
        <v>3226</v>
      </c>
      <c r="C10" s="65"/>
      <c r="D10" s="65">
        <f t="shared" ref="D10:D54" si="0">B10+C10</f>
        <v>3226</v>
      </c>
      <c r="E10" s="9"/>
      <c r="F10" s="10"/>
      <c r="G10" s="10"/>
      <c r="H10" s="11"/>
      <c r="I10" s="11"/>
      <c r="J10" s="11"/>
      <c r="K10" s="4"/>
      <c r="L10" s="4"/>
    </row>
    <row r="11" spans="1:12" x14ac:dyDescent="0.25">
      <c r="A11" s="64" t="s">
        <v>117</v>
      </c>
      <c r="B11" s="65">
        <v>100</v>
      </c>
      <c r="C11" s="65"/>
      <c r="D11" s="65">
        <f t="shared" si="0"/>
        <v>100</v>
      </c>
      <c r="E11" s="9"/>
      <c r="F11" s="10"/>
      <c r="G11" s="10"/>
      <c r="H11" s="11"/>
      <c r="I11" s="11"/>
      <c r="J11" s="11"/>
      <c r="K11" s="4"/>
      <c r="L11" s="4"/>
    </row>
    <row r="12" spans="1:12" x14ac:dyDescent="0.25">
      <c r="A12" s="64" t="s">
        <v>317</v>
      </c>
      <c r="B12" s="65">
        <v>0</v>
      </c>
      <c r="C12" s="65"/>
      <c r="D12" s="65">
        <f>SUM(B12:C12)</f>
        <v>0</v>
      </c>
      <c r="E12" s="9"/>
      <c r="F12" s="10"/>
      <c r="G12" s="10"/>
      <c r="H12" s="11"/>
      <c r="I12" s="11"/>
      <c r="J12" s="11"/>
      <c r="K12" s="4"/>
      <c r="L12" s="4"/>
    </row>
    <row r="13" spans="1:12" x14ac:dyDescent="0.25">
      <c r="A13" s="64" t="s">
        <v>118</v>
      </c>
      <c r="B13" s="65"/>
      <c r="C13" s="65">
        <v>57</v>
      </c>
      <c r="D13" s="65">
        <f t="shared" si="0"/>
        <v>57</v>
      </c>
      <c r="E13" s="9"/>
      <c r="F13" s="10"/>
      <c r="G13" s="10"/>
      <c r="H13" s="11"/>
      <c r="I13" s="11"/>
      <c r="J13" s="11"/>
      <c r="K13" s="4"/>
      <c r="L13" s="4"/>
    </row>
    <row r="14" spans="1:12" x14ac:dyDescent="0.25">
      <c r="A14" s="62" t="s">
        <v>119</v>
      </c>
      <c r="B14" s="63"/>
      <c r="C14" s="63"/>
      <c r="D14" s="63">
        <f>B14+C14</f>
        <v>0</v>
      </c>
      <c r="E14" s="9"/>
      <c r="F14" s="10"/>
      <c r="G14" s="10"/>
      <c r="H14" s="11"/>
      <c r="I14" s="11"/>
      <c r="J14" s="11"/>
      <c r="K14" s="4"/>
      <c r="L14" s="4"/>
    </row>
    <row r="15" spans="1:12" x14ac:dyDescent="0.25">
      <c r="A15" s="62" t="s">
        <v>120</v>
      </c>
      <c r="B15" s="63">
        <v>26</v>
      </c>
      <c r="C15" s="63"/>
      <c r="D15" s="63">
        <f>B15+C15</f>
        <v>26</v>
      </c>
      <c r="E15" s="9"/>
      <c r="F15" s="10"/>
      <c r="G15" s="10"/>
      <c r="H15" s="11"/>
      <c r="I15" s="11"/>
      <c r="J15" s="11"/>
      <c r="K15" s="4"/>
      <c r="L15" s="4"/>
    </row>
    <row r="16" spans="1:12" s="8" customFormat="1" ht="14.25" x14ac:dyDescent="0.2">
      <c r="A16" s="62" t="s">
        <v>121</v>
      </c>
      <c r="B16" s="63">
        <f>SUM(B17:B25)</f>
        <v>702.84900000000005</v>
      </c>
      <c r="C16" s="63">
        <f>SUM(C17:C25)</f>
        <v>836.02</v>
      </c>
      <c r="D16" s="63">
        <f>SUM(D17:D25)</f>
        <v>1538.8690000000001</v>
      </c>
      <c r="E16" s="6"/>
      <c r="F16" s="6"/>
      <c r="G16" s="6"/>
      <c r="H16" s="6"/>
      <c r="I16" s="6"/>
      <c r="J16" s="6"/>
      <c r="K16" s="7"/>
      <c r="L16" s="7"/>
    </row>
    <row r="17" spans="1:12" s="8" customFormat="1" x14ac:dyDescent="0.25">
      <c r="A17" s="64" t="s">
        <v>122</v>
      </c>
      <c r="B17" s="65">
        <v>1.2</v>
      </c>
      <c r="C17" s="65"/>
      <c r="D17" s="65">
        <f t="shared" si="0"/>
        <v>1.2</v>
      </c>
      <c r="E17" s="12"/>
      <c r="F17" s="12"/>
      <c r="G17" s="12"/>
      <c r="H17" s="12"/>
      <c r="I17" s="12"/>
      <c r="J17" s="12"/>
      <c r="K17" s="7"/>
      <c r="L17" s="7"/>
    </row>
    <row r="18" spans="1:12" s="8" customFormat="1" x14ac:dyDescent="0.25">
      <c r="A18" s="64" t="s">
        <v>123</v>
      </c>
      <c r="B18" s="65">
        <v>5.72</v>
      </c>
      <c r="C18" s="65"/>
      <c r="D18" s="65">
        <f t="shared" si="0"/>
        <v>5.72</v>
      </c>
      <c r="E18" s="10"/>
      <c r="F18" s="10"/>
      <c r="G18" s="10"/>
      <c r="H18" s="11"/>
      <c r="I18" s="13"/>
      <c r="J18" s="13"/>
      <c r="K18" s="7"/>
      <c r="L18" s="7"/>
    </row>
    <row r="19" spans="1:12" x14ac:dyDescent="0.25">
      <c r="A19" s="64" t="s">
        <v>125</v>
      </c>
      <c r="B19" s="65">
        <v>492.07799999999997</v>
      </c>
      <c r="C19" s="65"/>
      <c r="D19" s="65">
        <f t="shared" si="0"/>
        <v>492.07799999999997</v>
      </c>
      <c r="E19" s="10"/>
      <c r="F19" s="10"/>
      <c r="G19" s="10"/>
      <c r="H19" s="11"/>
      <c r="I19" s="13"/>
      <c r="J19" s="13"/>
      <c r="K19" s="4"/>
      <c r="L19" s="4"/>
    </row>
    <row r="20" spans="1:12" x14ac:dyDescent="0.25">
      <c r="A20" s="64" t="s">
        <v>126</v>
      </c>
      <c r="B20" s="65"/>
      <c r="C20" s="65">
        <v>750</v>
      </c>
      <c r="D20" s="65">
        <f t="shared" si="0"/>
        <v>750</v>
      </c>
      <c r="E20" s="10"/>
      <c r="F20" s="16"/>
      <c r="G20" s="16"/>
      <c r="H20" s="11"/>
      <c r="I20" s="13"/>
      <c r="J20" s="13"/>
      <c r="K20" s="4"/>
      <c r="L20" s="4"/>
    </row>
    <row r="21" spans="1:12" x14ac:dyDescent="0.25">
      <c r="A21" s="64" t="s">
        <v>124</v>
      </c>
      <c r="B21" s="65"/>
      <c r="C21" s="65">
        <v>5</v>
      </c>
      <c r="D21" s="65">
        <f>SUM(B21:C21)</f>
        <v>5</v>
      </c>
      <c r="E21" s="10"/>
      <c r="F21" s="16"/>
      <c r="G21" s="16"/>
      <c r="H21" s="11"/>
      <c r="I21" s="13"/>
      <c r="J21" s="13"/>
      <c r="K21" s="4"/>
      <c r="L21" s="4"/>
    </row>
    <row r="22" spans="1:12" x14ac:dyDescent="0.25">
      <c r="A22" s="64" t="s">
        <v>127</v>
      </c>
      <c r="B22" s="65"/>
      <c r="C22" s="65">
        <v>2.5449999999999999</v>
      </c>
      <c r="D22" s="65">
        <f t="shared" si="0"/>
        <v>2.5449999999999999</v>
      </c>
      <c r="E22" s="10"/>
      <c r="F22" s="16"/>
      <c r="G22" s="16"/>
      <c r="H22" s="11"/>
      <c r="I22" s="13"/>
      <c r="J22" s="13"/>
      <c r="K22" s="4"/>
      <c r="L22" s="4"/>
    </row>
    <row r="23" spans="1:12" x14ac:dyDescent="0.25">
      <c r="A23" s="64" t="s">
        <v>278</v>
      </c>
      <c r="B23" s="65">
        <v>144.94900000000001</v>
      </c>
      <c r="C23" s="65"/>
      <c r="D23" s="65">
        <f>SUM(B23:C23)</f>
        <v>144.94900000000001</v>
      </c>
      <c r="E23" s="10"/>
      <c r="F23" s="16"/>
      <c r="G23" s="16"/>
      <c r="H23" s="11"/>
      <c r="I23" s="13"/>
      <c r="J23" s="13"/>
      <c r="K23" s="4"/>
      <c r="L23" s="4"/>
    </row>
    <row r="24" spans="1:12" x14ac:dyDescent="0.25">
      <c r="A24" s="64" t="s">
        <v>303</v>
      </c>
      <c r="B24" s="65">
        <v>28.542000000000002</v>
      </c>
      <c r="C24" s="65">
        <v>78.474999999999994</v>
      </c>
      <c r="D24" s="65">
        <f>SUM(B24:C24)</f>
        <v>107.017</v>
      </c>
      <c r="E24" s="10"/>
      <c r="F24" s="16"/>
      <c r="G24" s="16"/>
      <c r="H24" s="11"/>
      <c r="I24" s="13"/>
      <c r="J24" s="13"/>
      <c r="K24" s="4"/>
      <c r="L24" s="4"/>
    </row>
    <row r="25" spans="1:12" x14ac:dyDescent="0.25">
      <c r="A25" s="64" t="s">
        <v>128</v>
      </c>
      <c r="B25" s="65">
        <v>30.36</v>
      </c>
      <c r="C25" s="65"/>
      <c r="D25" s="65">
        <f t="shared" si="0"/>
        <v>30.36</v>
      </c>
      <c r="E25" s="10"/>
      <c r="F25" s="10"/>
      <c r="G25" s="10"/>
      <c r="H25" s="11"/>
      <c r="I25" s="13"/>
      <c r="J25" s="13"/>
      <c r="K25" s="4"/>
      <c r="L25" s="4"/>
    </row>
    <row r="26" spans="1:12" x14ac:dyDescent="0.25">
      <c r="A26" s="62" t="s">
        <v>129</v>
      </c>
      <c r="B26" s="63">
        <f>SUM(B27:B30)</f>
        <v>3166.2159999999999</v>
      </c>
      <c r="C26" s="63">
        <f>SUM(C27:C30)</f>
        <v>32.497999999999998</v>
      </c>
      <c r="D26" s="63">
        <f>SUM(D27:D30)</f>
        <v>3198.7139999999999</v>
      </c>
      <c r="E26" s="10"/>
      <c r="F26" s="10"/>
      <c r="G26" s="10"/>
      <c r="H26" s="11"/>
      <c r="I26" s="13"/>
      <c r="J26" s="13"/>
      <c r="K26" s="4"/>
      <c r="L26" s="4"/>
    </row>
    <row r="27" spans="1:12" s="8" customFormat="1" x14ac:dyDescent="0.25">
      <c r="A27" s="64" t="s">
        <v>130</v>
      </c>
      <c r="B27" s="65">
        <v>146.08000000000001</v>
      </c>
      <c r="C27" s="65"/>
      <c r="D27" s="65">
        <f t="shared" si="0"/>
        <v>146.08000000000001</v>
      </c>
      <c r="E27" s="13"/>
      <c r="F27" s="13"/>
      <c r="G27" s="13"/>
      <c r="H27" s="13"/>
      <c r="I27" s="13"/>
      <c r="J27" s="13"/>
      <c r="K27" s="7"/>
      <c r="L27" s="7"/>
    </row>
    <row r="28" spans="1:12" s="8" customFormat="1" x14ac:dyDescent="0.25">
      <c r="A28" s="64" t="s">
        <v>304</v>
      </c>
      <c r="B28" s="65">
        <v>22.765999999999998</v>
      </c>
      <c r="C28" s="65">
        <v>32.497999999999998</v>
      </c>
      <c r="D28" s="65">
        <f>SUM(B28:C28)</f>
        <v>55.263999999999996</v>
      </c>
      <c r="E28" s="13"/>
      <c r="F28" s="13"/>
      <c r="G28" s="13"/>
      <c r="H28" s="13"/>
      <c r="I28" s="13"/>
      <c r="J28" s="13"/>
      <c r="K28" s="7"/>
      <c r="L28" s="7"/>
    </row>
    <row r="29" spans="1:12" x14ac:dyDescent="0.25">
      <c r="A29" s="64" t="s">
        <v>131</v>
      </c>
      <c r="B29" s="65">
        <v>2928.37</v>
      </c>
      <c r="C29" s="65"/>
      <c r="D29" s="65">
        <f t="shared" si="0"/>
        <v>2928.37</v>
      </c>
      <c r="E29" s="10"/>
      <c r="F29" s="10"/>
      <c r="G29" s="10"/>
      <c r="H29" s="11"/>
      <c r="I29" s="11"/>
      <c r="J29" s="11"/>
      <c r="K29" s="4"/>
      <c r="L29" s="4"/>
    </row>
    <row r="30" spans="1:12" x14ac:dyDescent="0.25">
      <c r="A30" s="64" t="s">
        <v>132</v>
      </c>
      <c r="B30" s="65">
        <v>69</v>
      </c>
      <c r="C30" s="65"/>
      <c r="D30" s="65">
        <f t="shared" si="0"/>
        <v>69</v>
      </c>
      <c r="E30" s="10"/>
      <c r="F30" s="10"/>
      <c r="G30" s="10"/>
      <c r="H30" s="11"/>
      <c r="I30" s="11"/>
      <c r="J30" s="11"/>
      <c r="K30" s="4"/>
      <c r="L30" s="4"/>
    </row>
    <row r="31" spans="1:12" x14ac:dyDescent="0.25">
      <c r="A31" s="62" t="s">
        <v>251</v>
      </c>
      <c r="B31" s="63">
        <f>SUM(B32:B35)</f>
        <v>1191.0940000000001</v>
      </c>
      <c r="C31" s="63">
        <f>SUM(C32:C35)</f>
        <v>50.5</v>
      </c>
      <c r="D31" s="63">
        <f>SUM(D32:D35)</f>
        <v>1241.5940000000001</v>
      </c>
      <c r="E31" s="10"/>
      <c r="F31" s="10"/>
      <c r="G31" s="10"/>
      <c r="H31" s="11"/>
      <c r="I31" s="11"/>
      <c r="J31" s="11"/>
      <c r="K31" s="4"/>
      <c r="L31" s="4"/>
    </row>
    <row r="32" spans="1:12" ht="13.5" customHeight="1" x14ac:dyDescent="0.25">
      <c r="A32" s="64" t="s">
        <v>133</v>
      </c>
      <c r="B32" s="65">
        <v>401.69499999999999</v>
      </c>
      <c r="C32" s="65">
        <v>50</v>
      </c>
      <c r="D32" s="65">
        <f t="shared" si="0"/>
        <v>451.69499999999999</v>
      </c>
      <c r="E32" s="10"/>
      <c r="F32" s="10"/>
      <c r="G32" s="10"/>
      <c r="H32" s="11"/>
      <c r="I32" s="11"/>
      <c r="J32" s="11"/>
      <c r="K32" s="4"/>
      <c r="L32" s="4"/>
    </row>
    <row r="33" spans="1:12" s="8" customFormat="1" x14ac:dyDescent="0.25">
      <c r="A33" s="64" t="s">
        <v>134</v>
      </c>
      <c r="B33" s="65">
        <v>20.77</v>
      </c>
      <c r="C33" s="65"/>
      <c r="D33" s="65">
        <f t="shared" si="0"/>
        <v>20.77</v>
      </c>
      <c r="E33" s="6"/>
      <c r="F33" s="6"/>
      <c r="G33" s="6"/>
      <c r="H33" s="6"/>
      <c r="I33" s="6"/>
      <c r="J33" s="6"/>
      <c r="K33" s="7"/>
      <c r="L33" s="7"/>
    </row>
    <row r="34" spans="1:12" x14ac:dyDescent="0.25">
      <c r="A34" s="64" t="s">
        <v>135</v>
      </c>
      <c r="B34" s="65">
        <v>386.565</v>
      </c>
      <c r="C34" s="65"/>
      <c r="D34" s="65">
        <f t="shared" si="0"/>
        <v>386.565</v>
      </c>
      <c r="E34" s="9"/>
      <c r="F34" s="10"/>
      <c r="G34" s="10"/>
      <c r="H34" s="11"/>
      <c r="I34" s="11"/>
      <c r="J34" s="11"/>
      <c r="K34" s="4"/>
      <c r="L34" s="4"/>
    </row>
    <row r="35" spans="1:12" x14ac:dyDescent="0.25">
      <c r="A35" s="64" t="s">
        <v>136</v>
      </c>
      <c r="B35" s="65">
        <v>382.06400000000002</v>
      </c>
      <c r="C35" s="65">
        <v>0.5</v>
      </c>
      <c r="D35" s="65">
        <f t="shared" si="0"/>
        <v>382.56400000000002</v>
      </c>
      <c r="E35" s="9"/>
      <c r="F35" s="10"/>
      <c r="G35" s="10"/>
      <c r="H35" s="11"/>
      <c r="I35" s="11"/>
      <c r="J35" s="11"/>
      <c r="K35" s="4"/>
      <c r="L35" s="4"/>
    </row>
    <row r="36" spans="1:12" x14ac:dyDescent="0.25">
      <c r="A36" s="62" t="s">
        <v>137</v>
      </c>
      <c r="B36" s="63"/>
      <c r="C36" s="63"/>
      <c r="D36" s="63">
        <f>SUM(B36:C36)</f>
        <v>0</v>
      </c>
      <c r="E36" s="9"/>
      <c r="F36" s="10"/>
      <c r="G36" s="10"/>
      <c r="H36" s="11"/>
      <c r="I36" s="11"/>
      <c r="J36" s="11"/>
      <c r="K36" s="4"/>
      <c r="L36" s="4"/>
    </row>
    <row r="37" spans="1:12" x14ac:dyDescent="0.25">
      <c r="A37" s="62" t="s">
        <v>148</v>
      </c>
      <c r="B37" s="63">
        <f>SUM(B38:B49)</f>
        <v>4336.125</v>
      </c>
      <c r="C37" s="63">
        <f>SUM(C38:C49)</f>
        <v>580</v>
      </c>
      <c r="D37" s="63">
        <f>SUM(D38:D49)</f>
        <v>4916.125</v>
      </c>
      <c r="E37" s="9"/>
      <c r="F37" s="10"/>
      <c r="G37" s="10"/>
      <c r="H37" s="11"/>
      <c r="I37" s="11"/>
      <c r="J37" s="11"/>
      <c r="K37" s="4"/>
      <c r="L37" s="4"/>
    </row>
    <row r="38" spans="1:12" x14ac:dyDescent="0.25">
      <c r="A38" s="64" t="s">
        <v>138</v>
      </c>
      <c r="B38" s="65">
        <v>1128.2239999999999</v>
      </c>
      <c r="C38" s="65"/>
      <c r="D38" s="65">
        <f t="shared" si="0"/>
        <v>1128.2239999999999</v>
      </c>
      <c r="E38" s="9"/>
      <c r="F38" s="10"/>
      <c r="G38" s="10"/>
      <c r="H38" s="11"/>
      <c r="I38" s="11"/>
      <c r="J38" s="11"/>
      <c r="K38" s="4"/>
      <c r="L38" s="4"/>
    </row>
    <row r="39" spans="1:12" s="8" customFormat="1" x14ac:dyDescent="0.25">
      <c r="A39" s="64" t="s">
        <v>139</v>
      </c>
      <c r="B39" s="53"/>
      <c r="C39" s="65">
        <v>560</v>
      </c>
      <c r="D39" s="65">
        <f t="shared" si="0"/>
        <v>560</v>
      </c>
      <c r="E39" s="6"/>
      <c r="F39" s="6"/>
      <c r="G39" s="6"/>
      <c r="H39" s="6"/>
      <c r="I39" s="6"/>
      <c r="J39" s="6"/>
      <c r="K39" s="7"/>
      <c r="L39" s="7"/>
    </row>
    <row r="40" spans="1:12" s="8" customFormat="1" x14ac:dyDescent="0.25">
      <c r="A40" s="64" t="s">
        <v>345</v>
      </c>
      <c r="B40" s="53">
        <v>2.7</v>
      </c>
      <c r="C40" s="65"/>
      <c r="D40" s="65">
        <f>SUM(B40:C40)</f>
        <v>2.7</v>
      </c>
      <c r="E40" s="6"/>
      <c r="F40" s="6"/>
      <c r="G40" s="6"/>
      <c r="H40" s="6"/>
      <c r="I40" s="6"/>
      <c r="J40" s="6"/>
      <c r="K40" s="7"/>
      <c r="L40" s="7"/>
    </row>
    <row r="41" spans="1:12" x14ac:dyDescent="0.25">
      <c r="A41" s="64" t="s">
        <v>140</v>
      </c>
      <c r="B41" s="65">
        <v>99.65</v>
      </c>
      <c r="C41" s="65"/>
      <c r="D41" s="65">
        <f t="shared" si="0"/>
        <v>99.65</v>
      </c>
      <c r="E41" s="10"/>
      <c r="F41" s="10"/>
      <c r="G41" s="10"/>
      <c r="H41" s="11"/>
      <c r="I41" s="11"/>
      <c r="J41" s="11"/>
      <c r="K41" s="4"/>
      <c r="L41" s="4"/>
    </row>
    <row r="42" spans="1:12" x14ac:dyDescent="0.25">
      <c r="A42" s="64" t="s">
        <v>141</v>
      </c>
      <c r="B42" s="65">
        <v>169.78200000000001</v>
      </c>
      <c r="C42" s="65"/>
      <c r="D42" s="65">
        <f t="shared" si="0"/>
        <v>169.78200000000001</v>
      </c>
      <c r="E42" s="10"/>
      <c r="F42" s="10"/>
      <c r="G42" s="10"/>
      <c r="H42" s="11"/>
      <c r="I42" s="11"/>
      <c r="J42" s="11"/>
      <c r="K42" s="4"/>
      <c r="L42" s="4"/>
    </row>
    <row r="43" spans="1:12" x14ac:dyDescent="0.25">
      <c r="A43" s="64" t="s">
        <v>223</v>
      </c>
      <c r="B43" s="65">
        <v>55</v>
      </c>
      <c r="C43" s="65"/>
      <c r="D43" s="65">
        <f t="shared" si="0"/>
        <v>55</v>
      </c>
      <c r="E43" s="10"/>
      <c r="F43" s="10"/>
      <c r="G43" s="10"/>
      <c r="H43" s="11"/>
      <c r="I43" s="11"/>
      <c r="J43" s="11"/>
      <c r="K43" s="4"/>
      <c r="L43" s="4"/>
    </row>
    <row r="44" spans="1:12" x14ac:dyDescent="0.25">
      <c r="A44" s="64" t="s">
        <v>142</v>
      </c>
      <c r="B44" s="65">
        <v>189.226</v>
      </c>
      <c r="C44" s="65"/>
      <c r="D44" s="65">
        <f t="shared" si="0"/>
        <v>189.226</v>
      </c>
      <c r="E44" s="10"/>
      <c r="F44" s="10"/>
      <c r="G44" s="10"/>
      <c r="H44" s="11"/>
      <c r="I44" s="11"/>
      <c r="J44" s="11"/>
      <c r="K44" s="4"/>
      <c r="L44" s="4"/>
    </row>
    <row r="45" spans="1:12" x14ac:dyDescent="0.25">
      <c r="A45" s="64" t="s">
        <v>143</v>
      </c>
      <c r="B45" s="65"/>
      <c r="C45" s="65">
        <v>20</v>
      </c>
      <c r="D45" s="65">
        <f t="shared" si="0"/>
        <v>20</v>
      </c>
      <c r="E45" s="10"/>
      <c r="F45" s="10"/>
      <c r="G45" s="10"/>
      <c r="H45" s="11"/>
      <c r="I45" s="11"/>
      <c r="J45" s="11"/>
      <c r="K45" s="4"/>
      <c r="L45" s="4"/>
    </row>
    <row r="46" spans="1:12" x14ac:dyDescent="0.25">
      <c r="A46" s="64" t="s">
        <v>144</v>
      </c>
      <c r="B46" s="65">
        <v>671.88699999999994</v>
      </c>
      <c r="C46" s="65"/>
      <c r="D46" s="65">
        <f t="shared" si="0"/>
        <v>671.88699999999994</v>
      </c>
      <c r="E46" s="10"/>
      <c r="F46" s="10"/>
      <c r="G46" s="10"/>
      <c r="H46" s="11"/>
      <c r="I46" s="11"/>
      <c r="J46" s="11"/>
      <c r="K46" s="4"/>
      <c r="L46" s="4"/>
    </row>
    <row r="47" spans="1:12" x14ac:dyDescent="0.25">
      <c r="A47" s="64" t="s">
        <v>145</v>
      </c>
      <c r="B47" s="65">
        <v>1768.1210000000001</v>
      </c>
      <c r="C47" s="65"/>
      <c r="D47" s="65">
        <f t="shared" si="0"/>
        <v>1768.1210000000001</v>
      </c>
      <c r="E47" s="10"/>
      <c r="F47" s="10"/>
      <c r="G47" s="10"/>
      <c r="H47" s="11"/>
      <c r="I47" s="11"/>
      <c r="J47" s="11"/>
      <c r="K47" s="4"/>
      <c r="L47" s="4"/>
    </row>
    <row r="48" spans="1:12" x14ac:dyDescent="0.25">
      <c r="A48" s="64" t="s">
        <v>146</v>
      </c>
      <c r="B48" s="65">
        <v>169.66800000000001</v>
      </c>
      <c r="C48" s="65"/>
      <c r="D48" s="65">
        <f t="shared" si="0"/>
        <v>169.66800000000001</v>
      </c>
      <c r="E48" s="10"/>
      <c r="F48" s="10"/>
      <c r="G48" s="10"/>
      <c r="H48" s="11"/>
      <c r="I48" s="11"/>
      <c r="J48" s="11"/>
      <c r="K48" s="4"/>
      <c r="L48" s="4"/>
    </row>
    <row r="49" spans="1:12" x14ac:dyDescent="0.25">
      <c r="A49" s="64" t="s">
        <v>147</v>
      </c>
      <c r="B49" s="65">
        <v>81.867000000000004</v>
      </c>
      <c r="C49" s="65"/>
      <c r="D49" s="65">
        <f t="shared" si="0"/>
        <v>81.867000000000004</v>
      </c>
      <c r="E49" s="10"/>
      <c r="F49" s="10"/>
      <c r="G49" s="10"/>
      <c r="H49" s="11"/>
      <c r="I49" s="11"/>
      <c r="J49" s="11"/>
      <c r="K49" s="4"/>
      <c r="L49" s="4"/>
    </row>
    <row r="50" spans="1:12" x14ac:dyDescent="0.25">
      <c r="A50" s="62" t="s">
        <v>149</v>
      </c>
      <c r="B50" s="63">
        <f>SUM(B51:B58)</f>
        <v>24492.480000000003</v>
      </c>
      <c r="C50" s="63">
        <f>SUM(C51:C58)</f>
        <v>0</v>
      </c>
      <c r="D50" s="63">
        <f>SUM(D51:D58)</f>
        <v>24492.480000000003</v>
      </c>
      <c r="E50" s="10"/>
      <c r="F50" s="10"/>
      <c r="G50" s="10"/>
      <c r="H50" s="11"/>
      <c r="I50" s="11"/>
      <c r="J50" s="11"/>
      <c r="K50" s="4"/>
      <c r="L50" s="4"/>
    </row>
    <row r="51" spans="1:12" x14ac:dyDescent="0.25">
      <c r="A51" s="64" t="s">
        <v>150</v>
      </c>
      <c r="B51" s="65">
        <v>10160.087</v>
      </c>
      <c r="C51" s="65"/>
      <c r="D51" s="65">
        <f t="shared" si="0"/>
        <v>10160.087</v>
      </c>
      <c r="E51" s="10"/>
      <c r="F51" s="10"/>
      <c r="G51" s="10"/>
      <c r="H51" s="11"/>
      <c r="I51" s="11"/>
      <c r="J51" s="11"/>
      <c r="K51" s="4"/>
      <c r="L51" s="4"/>
    </row>
    <row r="52" spans="1:12" s="8" customFormat="1" x14ac:dyDescent="0.25">
      <c r="A52" s="64" t="s">
        <v>151</v>
      </c>
      <c r="B52" s="52">
        <v>491</v>
      </c>
      <c r="C52" s="65"/>
      <c r="D52" s="65">
        <f t="shared" si="0"/>
        <v>491</v>
      </c>
      <c r="E52" s="6"/>
      <c r="F52" s="6"/>
      <c r="G52" s="6"/>
      <c r="H52" s="6"/>
      <c r="I52" s="6"/>
      <c r="J52" s="6"/>
      <c r="K52" s="7"/>
      <c r="L52" s="7"/>
    </row>
    <row r="53" spans="1:12" x14ac:dyDescent="0.25">
      <c r="A53" s="64" t="s">
        <v>152</v>
      </c>
      <c r="B53" s="65">
        <v>10605.834000000001</v>
      </c>
      <c r="C53" s="65"/>
      <c r="D53" s="65">
        <f t="shared" si="0"/>
        <v>10605.834000000001</v>
      </c>
      <c r="E53" s="10"/>
      <c r="F53" s="10"/>
      <c r="G53" s="10"/>
      <c r="H53" s="11"/>
      <c r="I53" s="11"/>
      <c r="J53" s="11"/>
      <c r="K53" s="4"/>
      <c r="L53" s="4"/>
    </row>
    <row r="54" spans="1:12" x14ac:dyDescent="0.25">
      <c r="A54" s="64" t="s">
        <v>153</v>
      </c>
      <c r="B54" s="65">
        <v>314</v>
      </c>
      <c r="C54" s="65"/>
      <c r="D54" s="65">
        <f t="shared" si="0"/>
        <v>314</v>
      </c>
      <c r="E54" s="10"/>
      <c r="F54" s="10"/>
      <c r="G54" s="10"/>
      <c r="H54" s="11"/>
      <c r="I54" s="11"/>
      <c r="J54" s="11"/>
      <c r="K54" s="4"/>
      <c r="L54" s="4"/>
    </row>
    <row r="55" spans="1:12" ht="18" customHeight="1" x14ac:dyDescent="0.25">
      <c r="A55" s="64" t="s">
        <v>224</v>
      </c>
      <c r="B55" s="52">
        <v>2842.357</v>
      </c>
      <c r="C55" s="65"/>
      <c r="D55" s="65">
        <f>SUM(B55:C55)</f>
        <v>2842.357</v>
      </c>
      <c r="E55" s="10"/>
      <c r="F55" s="10"/>
      <c r="G55" s="10"/>
      <c r="H55" s="11"/>
      <c r="I55" s="11"/>
      <c r="J55" s="11"/>
      <c r="K55" s="4"/>
      <c r="L55" s="4"/>
    </row>
    <row r="56" spans="1:12" x14ac:dyDescent="0.25">
      <c r="A56" s="64" t="s">
        <v>154</v>
      </c>
      <c r="B56" s="65">
        <v>15</v>
      </c>
      <c r="C56" s="65"/>
      <c r="D56" s="65">
        <f t="shared" ref="D56:D71" si="1">B56+C56</f>
        <v>15</v>
      </c>
      <c r="E56" s="10"/>
      <c r="F56" s="10"/>
      <c r="G56" s="10"/>
      <c r="H56" s="11"/>
      <c r="I56" s="11"/>
      <c r="J56" s="11"/>
      <c r="K56" s="4"/>
      <c r="L56" s="4"/>
    </row>
    <row r="57" spans="1:12" x14ac:dyDescent="0.25">
      <c r="A57" s="64" t="s">
        <v>155</v>
      </c>
      <c r="B57" s="65">
        <v>56.502000000000002</v>
      </c>
      <c r="C57" s="65"/>
      <c r="D57" s="65">
        <f>B57+C57</f>
        <v>56.502000000000002</v>
      </c>
      <c r="E57" s="10"/>
      <c r="F57" s="10"/>
      <c r="G57" s="10"/>
      <c r="H57" s="11"/>
      <c r="I57" s="11"/>
      <c r="J57" s="11"/>
      <c r="K57" s="4"/>
      <c r="L57" s="4"/>
    </row>
    <row r="58" spans="1:12" x14ac:dyDescent="0.25">
      <c r="A58" s="64" t="s">
        <v>156</v>
      </c>
      <c r="B58" s="65">
        <v>7.7</v>
      </c>
      <c r="C58" s="65"/>
      <c r="D58" s="65">
        <f t="shared" si="1"/>
        <v>7.7</v>
      </c>
      <c r="E58" s="10"/>
      <c r="F58" s="10"/>
      <c r="G58" s="10"/>
      <c r="H58" s="11"/>
      <c r="I58" s="11"/>
      <c r="J58" s="11"/>
      <c r="K58" s="4"/>
      <c r="L58" s="4"/>
    </row>
    <row r="59" spans="1:12" x14ac:dyDescent="0.25">
      <c r="A59" s="62" t="s">
        <v>157</v>
      </c>
      <c r="B59" s="63">
        <f>SUM(B60:B71)</f>
        <v>4408.8419999999996</v>
      </c>
      <c r="C59" s="63">
        <f>SUM(C60:C71)</f>
        <v>1709.64</v>
      </c>
      <c r="D59" s="63">
        <f>SUM(D60:D71)</f>
        <v>6118.482</v>
      </c>
      <c r="E59" s="10"/>
      <c r="F59" s="10"/>
      <c r="G59" s="10"/>
      <c r="H59" s="11"/>
      <c r="I59" s="11"/>
      <c r="J59" s="11"/>
      <c r="K59" s="4"/>
      <c r="L59" s="4"/>
    </row>
    <row r="60" spans="1:12" x14ac:dyDescent="0.25">
      <c r="A60" s="64" t="s">
        <v>158</v>
      </c>
      <c r="B60" s="65">
        <v>223.22800000000001</v>
      </c>
      <c r="C60" s="65"/>
      <c r="D60" s="65">
        <f t="shared" si="1"/>
        <v>223.22800000000001</v>
      </c>
      <c r="E60" s="10"/>
      <c r="F60" s="10"/>
      <c r="G60" s="10"/>
      <c r="H60" s="11"/>
      <c r="I60" s="11"/>
      <c r="J60" s="11"/>
      <c r="K60" s="4"/>
      <c r="L60" s="4"/>
    </row>
    <row r="61" spans="1:12" s="8" customFormat="1" x14ac:dyDescent="0.25">
      <c r="A61" s="64" t="s">
        <v>159</v>
      </c>
      <c r="B61" s="65">
        <v>663.25300000000004</v>
      </c>
      <c r="C61" s="65">
        <v>512</v>
      </c>
      <c r="D61" s="65">
        <f t="shared" si="1"/>
        <v>1175.2530000000002</v>
      </c>
      <c r="E61" s="6"/>
      <c r="F61" s="6"/>
      <c r="G61" s="6"/>
      <c r="H61" s="6"/>
      <c r="I61" s="6"/>
      <c r="J61" s="6"/>
      <c r="K61" s="7"/>
      <c r="L61" s="7"/>
    </row>
    <row r="62" spans="1:12" x14ac:dyDescent="0.25">
      <c r="A62" s="64" t="s">
        <v>160</v>
      </c>
      <c r="B62" s="65">
        <v>1440.2809999999999</v>
      </c>
      <c r="C62" s="65"/>
      <c r="D62" s="65">
        <f t="shared" si="1"/>
        <v>1440.2809999999999</v>
      </c>
      <c r="E62" s="9"/>
      <c r="F62" s="10"/>
      <c r="G62" s="10"/>
      <c r="H62" s="11"/>
      <c r="I62" s="11"/>
      <c r="J62" s="11"/>
      <c r="K62" s="4"/>
      <c r="L62" s="4"/>
    </row>
    <row r="63" spans="1:12" x14ac:dyDescent="0.25">
      <c r="A63" s="64" t="s">
        <v>161</v>
      </c>
      <c r="B63" s="65">
        <v>93.3</v>
      </c>
      <c r="C63" s="65"/>
      <c r="D63" s="65">
        <f t="shared" si="1"/>
        <v>93.3</v>
      </c>
      <c r="E63" s="9"/>
      <c r="F63" s="10"/>
      <c r="G63" s="10"/>
      <c r="H63" s="14"/>
      <c r="I63" s="11"/>
      <c r="J63" s="11"/>
      <c r="K63" s="4"/>
      <c r="L63" s="4"/>
    </row>
    <row r="64" spans="1:12" x14ac:dyDescent="0.25">
      <c r="A64" s="64" t="s">
        <v>305</v>
      </c>
      <c r="B64" s="65">
        <v>80.849999999999994</v>
      </c>
      <c r="C64" s="65"/>
      <c r="D64" s="65">
        <f t="shared" si="1"/>
        <v>80.849999999999994</v>
      </c>
      <c r="E64" s="9"/>
      <c r="F64" s="10"/>
      <c r="G64" s="10"/>
      <c r="H64" s="14"/>
      <c r="I64" s="11"/>
      <c r="J64" s="11"/>
      <c r="K64" s="4"/>
      <c r="L64" s="4"/>
    </row>
    <row r="65" spans="1:12" x14ac:dyDescent="0.25">
      <c r="A65" s="64" t="s">
        <v>306</v>
      </c>
      <c r="B65" s="65">
        <v>1201.105</v>
      </c>
      <c r="C65" s="65"/>
      <c r="D65" s="65">
        <f t="shared" si="1"/>
        <v>1201.105</v>
      </c>
      <c r="E65" s="9"/>
      <c r="F65" s="10"/>
      <c r="G65" s="10"/>
      <c r="H65" s="14"/>
      <c r="I65" s="11"/>
      <c r="J65" s="11"/>
      <c r="K65" s="4"/>
      <c r="L65" s="4"/>
    </row>
    <row r="66" spans="1:12" x14ac:dyDescent="0.25">
      <c r="A66" s="64" t="s">
        <v>162</v>
      </c>
      <c r="B66" s="65">
        <v>59.6</v>
      </c>
      <c r="C66" s="65">
        <v>107.7</v>
      </c>
      <c r="D66" s="65">
        <f t="shared" si="1"/>
        <v>167.3</v>
      </c>
      <c r="E66" s="9"/>
      <c r="F66" s="10"/>
      <c r="G66" s="10"/>
      <c r="H66" s="14"/>
      <c r="I66" s="11"/>
      <c r="J66" s="11"/>
      <c r="K66" s="4"/>
      <c r="L66" s="4"/>
    </row>
    <row r="67" spans="1:12" x14ac:dyDescent="0.25">
      <c r="A67" s="64" t="s">
        <v>163</v>
      </c>
      <c r="B67" s="65">
        <v>209.9</v>
      </c>
      <c r="C67" s="65"/>
      <c r="D67" s="65">
        <f t="shared" si="1"/>
        <v>209.9</v>
      </c>
      <c r="E67" s="9"/>
      <c r="F67" s="10"/>
      <c r="G67" s="10"/>
      <c r="H67" s="14"/>
      <c r="I67" s="11"/>
      <c r="J67" s="11"/>
      <c r="K67" s="4"/>
      <c r="L67" s="4"/>
    </row>
    <row r="68" spans="1:12" x14ac:dyDescent="0.25">
      <c r="A68" s="64" t="s">
        <v>164</v>
      </c>
      <c r="B68" s="65"/>
      <c r="C68" s="65">
        <v>911.88499999999999</v>
      </c>
      <c r="D68" s="65">
        <f t="shared" si="1"/>
        <v>911.88499999999999</v>
      </c>
      <c r="E68" s="9"/>
      <c r="F68" s="10"/>
      <c r="G68" s="10"/>
      <c r="H68" s="14"/>
      <c r="I68" s="11"/>
      <c r="J68" s="11"/>
      <c r="K68" s="4"/>
      <c r="L68" s="4"/>
    </row>
    <row r="69" spans="1:12" x14ac:dyDescent="0.25">
      <c r="A69" s="64" t="s">
        <v>165</v>
      </c>
      <c r="B69" s="65">
        <v>142.80000000000001</v>
      </c>
      <c r="C69" s="65">
        <v>160.05500000000001</v>
      </c>
      <c r="D69" s="65">
        <f t="shared" si="1"/>
        <v>302.85500000000002</v>
      </c>
      <c r="E69" s="9"/>
      <c r="F69" s="10"/>
      <c r="G69" s="10"/>
      <c r="H69" s="14"/>
      <c r="I69" s="11"/>
      <c r="J69" s="11"/>
      <c r="K69" s="4"/>
      <c r="L69" s="4"/>
    </row>
    <row r="70" spans="1:12" x14ac:dyDescent="0.25">
      <c r="A70" s="64" t="s">
        <v>166</v>
      </c>
      <c r="B70" s="65">
        <v>155</v>
      </c>
      <c r="C70" s="65">
        <v>18</v>
      </c>
      <c r="D70" s="65">
        <f t="shared" si="1"/>
        <v>173</v>
      </c>
      <c r="E70" s="9"/>
      <c r="F70" s="10"/>
      <c r="G70" s="10"/>
      <c r="H70" s="14"/>
      <c r="I70" s="11"/>
      <c r="J70" s="11"/>
      <c r="K70" s="4"/>
      <c r="L70" s="4"/>
    </row>
    <row r="71" spans="1:12" x14ac:dyDescent="0.25">
      <c r="A71" s="64" t="s">
        <v>167</v>
      </c>
      <c r="B71" s="65">
        <v>139.52500000000001</v>
      </c>
      <c r="C71" s="65"/>
      <c r="D71" s="65">
        <f t="shared" si="1"/>
        <v>139.52500000000001</v>
      </c>
      <c r="E71" s="9"/>
      <c r="F71" s="10"/>
      <c r="G71" s="10"/>
      <c r="H71" s="14"/>
      <c r="I71" s="11"/>
      <c r="J71" s="11"/>
      <c r="K71" s="4"/>
      <c r="L71" s="4"/>
    </row>
    <row r="72" spans="1:12" x14ac:dyDescent="0.25">
      <c r="A72" s="62" t="s">
        <v>168</v>
      </c>
      <c r="B72" s="63">
        <f>B8+B14+B15+B16+B26+B31+B37+B50+B59+B36</f>
        <v>41951.776000000005</v>
      </c>
      <c r="C72" s="63">
        <f>C8+C14+C15+C16+C26+C31+C37+C50+C59</f>
        <v>3286.6580000000004</v>
      </c>
      <c r="D72" s="63">
        <f>D8+D14+D15+D16+D26+D31+D37+D50+D59+D36</f>
        <v>45238.434000000008</v>
      </c>
      <c r="E72" s="9"/>
      <c r="F72" s="10"/>
      <c r="G72" s="10"/>
      <c r="H72" s="14"/>
      <c r="I72" s="11"/>
      <c r="J72" s="11"/>
      <c r="K72" s="4"/>
      <c r="L72" s="4"/>
    </row>
    <row r="73" spans="1:12" x14ac:dyDescent="0.25">
      <c r="A73" s="58"/>
      <c r="B73" s="58"/>
      <c r="C73" s="58"/>
      <c r="D73" s="58"/>
      <c r="E73" s="9"/>
      <c r="F73" s="10"/>
      <c r="G73" s="10"/>
      <c r="H73" s="14"/>
      <c r="I73" s="11"/>
      <c r="J73" s="11"/>
      <c r="K73" s="4"/>
      <c r="L73" s="4"/>
    </row>
    <row r="74" spans="1:12" x14ac:dyDescent="0.25">
      <c r="A74" s="58" t="s">
        <v>108</v>
      </c>
      <c r="B74" s="58"/>
      <c r="C74" s="58"/>
      <c r="D74" s="58"/>
      <c r="E74" s="9"/>
      <c r="F74" s="10"/>
      <c r="G74" s="10"/>
      <c r="H74" s="14"/>
      <c r="I74" s="11"/>
      <c r="J74" s="11"/>
      <c r="K74" s="4"/>
      <c r="L74" s="4"/>
    </row>
    <row r="75" spans="1:12" x14ac:dyDescent="0.25">
      <c r="A75" s="58" t="s">
        <v>109</v>
      </c>
      <c r="B75" s="58"/>
      <c r="C75" s="58"/>
      <c r="D75" s="58"/>
    </row>
    <row r="76" spans="1:12" x14ac:dyDescent="0.25">
      <c r="A76" s="58"/>
      <c r="B76" s="58"/>
      <c r="C76" s="58"/>
      <c r="D76" s="58"/>
    </row>
    <row r="77" spans="1:12" x14ac:dyDescent="0.25">
      <c r="A77" s="58"/>
      <c r="B77" s="58"/>
      <c r="C77" s="58"/>
      <c r="D77" s="58"/>
    </row>
  </sheetData>
  <mergeCells count="3">
    <mergeCell ref="B6:B7"/>
    <mergeCell ref="C6:C7"/>
    <mergeCell ref="D6:D7"/>
  </mergeCells>
  <phoneticPr fontId="28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topLeftCell="A25" workbookViewId="0">
      <selection activeCell="H39" sqref="H39"/>
    </sheetView>
  </sheetViews>
  <sheetFormatPr defaultRowHeight="15" x14ac:dyDescent="0.25"/>
  <cols>
    <col min="1" max="1" width="44.140625" customWidth="1"/>
    <col min="2" max="2" width="14.85546875" customWidth="1"/>
    <col min="3" max="3" width="8.42578125" customWidth="1"/>
    <col min="4" max="4" width="11" customWidth="1"/>
    <col min="5" max="5" width="14.5703125" customWidth="1"/>
    <col min="6" max="6" width="19" customWidth="1"/>
  </cols>
  <sheetData>
    <row r="1" spans="1:6" x14ac:dyDescent="0.25">
      <c r="A1" s="58"/>
      <c r="B1" s="58"/>
      <c r="C1" s="58"/>
      <c r="D1" s="58"/>
      <c r="E1" s="137" t="s">
        <v>356</v>
      </c>
      <c r="F1" s="137"/>
    </row>
    <row r="2" spans="1:6" x14ac:dyDescent="0.25">
      <c r="A2" s="58"/>
      <c r="B2" s="58"/>
      <c r="C2" s="58"/>
      <c r="D2" s="58"/>
      <c r="E2" s="143" t="s">
        <v>355</v>
      </c>
      <c r="F2" s="143"/>
    </row>
    <row r="3" spans="1:6" x14ac:dyDescent="0.25">
      <c r="A3" s="58"/>
      <c r="B3" s="58"/>
      <c r="C3" s="58"/>
      <c r="D3" s="58"/>
      <c r="E3" s="66"/>
      <c r="F3" s="66"/>
    </row>
    <row r="4" spans="1:6" x14ac:dyDescent="0.25">
      <c r="A4" s="58"/>
      <c r="B4" s="58"/>
      <c r="C4" s="58"/>
      <c r="D4" s="58"/>
      <c r="E4" s="137" t="s">
        <v>357</v>
      </c>
      <c r="F4" s="137"/>
    </row>
    <row r="5" spans="1:6" s="1" customFormat="1" x14ac:dyDescent="0.25">
      <c r="A5" s="44" t="s">
        <v>321</v>
      </c>
      <c r="B5" s="44"/>
      <c r="C5" s="44"/>
      <c r="D5" s="66"/>
      <c r="E5" s="44"/>
      <c r="F5" s="44"/>
    </row>
    <row r="6" spans="1:6" s="1" customFormat="1" x14ac:dyDescent="0.25">
      <c r="A6" s="67" t="s">
        <v>169</v>
      </c>
      <c r="B6" s="67"/>
      <c r="C6" s="67"/>
      <c r="D6" s="67"/>
      <c r="E6" s="67"/>
      <c r="F6" s="68">
        <f>SUM(F7+F17)</f>
        <v>9115.5959999999995</v>
      </c>
    </row>
    <row r="7" spans="1:6" s="1" customFormat="1" x14ac:dyDescent="0.25">
      <c r="A7" s="67" t="s">
        <v>69</v>
      </c>
      <c r="B7" s="67"/>
      <c r="C7" s="67"/>
      <c r="D7" s="67"/>
      <c r="E7" s="67"/>
      <c r="F7" s="68">
        <f>SUM(F8:F16)</f>
        <v>9115.0959999999995</v>
      </c>
    </row>
    <row r="8" spans="1:6" s="1" customFormat="1" x14ac:dyDescent="0.25">
      <c r="A8" s="54" t="s">
        <v>347</v>
      </c>
      <c r="B8" s="67"/>
      <c r="C8" s="67"/>
      <c r="D8" s="67"/>
      <c r="E8" s="67"/>
      <c r="F8" s="69">
        <v>985</v>
      </c>
    </row>
    <row r="9" spans="1:6" s="1" customFormat="1" x14ac:dyDescent="0.25">
      <c r="A9" s="70" t="s">
        <v>358</v>
      </c>
      <c r="B9" s="67"/>
      <c r="C9" s="67"/>
      <c r="D9" s="67"/>
      <c r="E9" s="67"/>
      <c r="F9" s="69"/>
    </row>
    <row r="10" spans="1:6" s="1" customFormat="1" x14ac:dyDescent="0.25">
      <c r="A10" s="54" t="s">
        <v>359</v>
      </c>
      <c r="B10" s="67"/>
      <c r="C10" s="67"/>
      <c r="D10" s="67"/>
      <c r="E10" s="67"/>
      <c r="F10" s="69"/>
    </row>
    <row r="11" spans="1:6" s="1" customFormat="1" x14ac:dyDescent="0.25">
      <c r="A11" s="54" t="s">
        <v>360</v>
      </c>
      <c r="B11" s="67"/>
      <c r="C11" s="67"/>
      <c r="D11" s="67"/>
      <c r="E11" s="67"/>
      <c r="F11" s="69"/>
    </row>
    <row r="12" spans="1:6" s="1" customFormat="1" x14ac:dyDescent="0.25">
      <c r="A12" s="54" t="s">
        <v>361</v>
      </c>
      <c r="B12" s="67"/>
      <c r="C12" s="67"/>
      <c r="D12" s="67"/>
      <c r="E12" s="67"/>
      <c r="F12" s="69"/>
    </row>
    <row r="13" spans="1:6" s="1" customFormat="1" x14ac:dyDescent="0.25">
      <c r="A13" s="54" t="s">
        <v>242</v>
      </c>
      <c r="B13" s="67"/>
      <c r="C13" s="67"/>
      <c r="D13" s="67"/>
      <c r="E13" s="67"/>
      <c r="F13" s="69">
        <v>6509</v>
      </c>
    </row>
    <row r="14" spans="1:6" s="1" customFormat="1" x14ac:dyDescent="0.25">
      <c r="A14" s="54" t="s">
        <v>300</v>
      </c>
      <c r="B14" s="67"/>
      <c r="C14" s="67"/>
      <c r="D14" s="67"/>
      <c r="E14" s="67"/>
      <c r="F14" s="71">
        <v>935</v>
      </c>
    </row>
    <row r="15" spans="1:6" s="1" customFormat="1" x14ac:dyDescent="0.25">
      <c r="A15" s="54" t="s">
        <v>301</v>
      </c>
      <c r="B15" s="67"/>
      <c r="C15" s="67"/>
      <c r="D15" s="67"/>
      <c r="E15" s="67"/>
      <c r="F15" s="71">
        <v>686.096</v>
      </c>
    </row>
    <row r="16" spans="1:6" s="1" customFormat="1" x14ac:dyDescent="0.25">
      <c r="A16" s="54" t="s">
        <v>302</v>
      </c>
      <c r="B16" s="67"/>
      <c r="C16" s="67"/>
      <c r="D16" s="67"/>
      <c r="E16" s="67"/>
      <c r="F16" s="71"/>
    </row>
    <row r="17" spans="1:6" s="1" customFormat="1" x14ac:dyDescent="0.25">
      <c r="A17" s="67" t="s">
        <v>189</v>
      </c>
      <c r="B17" s="67"/>
      <c r="C17" s="67"/>
      <c r="D17" s="67"/>
      <c r="E17" s="67"/>
      <c r="F17" s="68">
        <v>0.5</v>
      </c>
    </row>
    <row r="18" spans="1:6" s="1" customFormat="1" x14ac:dyDescent="0.25">
      <c r="A18" s="48" t="s">
        <v>170</v>
      </c>
      <c r="B18" s="48"/>
      <c r="C18" s="48"/>
      <c r="D18" s="48"/>
      <c r="E18" s="48"/>
      <c r="F18" s="49">
        <f>F7+F17</f>
        <v>9115.5959999999995</v>
      </c>
    </row>
    <row r="19" spans="1:6" x14ac:dyDescent="0.25">
      <c r="A19" s="138" t="s">
        <v>171</v>
      </c>
      <c r="B19" s="140" t="s">
        <v>255</v>
      </c>
      <c r="C19" s="140"/>
      <c r="D19" s="140"/>
      <c r="E19" s="141" t="s">
        <v>253</v>
      </c>
      <c r="F19" s="141" t="s">
        <v>187</v>
      </c>
    </row>
    <row r="20" spans="1:6" x14ac:dyDescent="0.25">
      <c r="A20" s="139"/>
      <c r="B20" s="88" t="s">
        <v>256</v>
      </c>
      <c r="C20" s="88" t="s">
        <v>172</v>
      </c>
      <c r="D20" s="88" t="s">
        <v>173</v>
      </c>
      <c r="E20" s="142"/>
      <c r="F20" s="142"/>
    </row>
    <row r="21" spans="1:6" x14ac:dyDescent="0.25">
      <c r="A21" s="64" t="s">
        <v>177</v>
      </c>
      <c r="B21" s="52">
        <v>910</v>
      </c>
      <c r="C21" s="52"/>
      <c r="D21" s="52">
        <f>SUM(B21:C21)</f>
        <v>910</v>
      </c>
      <c r="E21" s="52">
        <v>0</v>
      </c>
      <c r="F21" s="52">
        <f>SUM(D21+E21)</f>
        <v>910</v>
      </c>
    </row>
    <row r="22" spans="1:6" x14ac:dyDescent="0.25">
      <c r="A22" s="64" t="s">
        <v>342</v>
      </c>
      <c r="B22" s="52"/>
      <c r="C22" s="52">
        <v>10</v>
      </c>
      <c r="D22" s="52">
        <f>SUM(B22:C22)</f>
        <v>10</v>
      </c>
      <c r="E22" s="52"/>
      <c r="F22" s="52">
        <f>SUM(E22+D22)</f>
        <v>10</v>
      </c>
    </row>
    <row r="23" spans="1:6" x14ac:dyDescent="0.25">
      <c r="A23" s="64" t="s">
        <v>287</v>
      </c>
      <c r="B23" s="52">
        <v>57.2</v>
      </c>
      <c r="C23" s="52"/>
      <c r="D23" s="52">
        <f>SUM(B23:C23)</f>
        <v>57.2</v>
      </c>
      <c r="E23" s="52">
        <v>193.25200000000001</v>
      </c>
      <c r="F23" s="52">
        <f>SUM(D23+E23)</f>
        <v>250.452</v>
      </c>
    </row>
    <row r="24" spans="1:6" x14ac:dyDescent="0.25">
      <c r="A24" s="64" t="s">
        <v>291</v>
      </c>
      <c r="B24" s="52">
        <v>250</v>
      </c>
      <c r="C24" s="52"/>
      <c r="D24" s="52">
        <f>SUM(B24:C24)</f>
        <v>250</v>
      </c>
      <c r="E24" s="52"/>
      <c r="F24" s="52">
        <f>SUM(E24+D24)</f>
        <v>250</v>
      </c>
    </row>
    <row r="25" spans="1:6" x14ac:dyDescent="0.25">
      <c r="A25" s="64" t="s">
        <v>344</v>
      </c>
      <c r="B25" s="52">
        <v>985</v>
      </c>
      <c r="C25" s="52"/>
      <c r="D25" s="52">
        <f>SUM(B25:C25)</f>
        <v>985</v>
      </c>
      <c r="E25" s="52"/>
      <c r="F25" s="52">
        <f>SUM(D25+E25)</f>
        <v>985</v>
      </c>
    </row>
    <row r="26" spans="1:6" x14ac:dyDescent="0.25">
      <c r="A26" s="62" t="s">
        <v>174</v>
      </c>
      <c r="B26" s="49">
        <f>SUM(B21:B25)</f>
        <v>2202.1999999999998</v>
      </c>
      <c r="C26" s="49">
        <f>SUM(C21:C25)</f>
        <v>10</v>
      </c>
      <c r="D26" s="49">
        <f>SUM(D21:D25)</f>
        <v>2212.1999999999998</v>
      </c>
      <c r="E26" s="72">
        <f>SUM(E21:E25)</f>
        <v>193.25200000000001</v>
      </c>
      <c r="F26" s="49">
        <f>SUM(F21:F25)</f>
        <v>2405.4520000000002</v>
      </c>
    </row>
    <row r="27" spans="1:6" x14ac:dyDescent="0.25">
      <c r="A27" s="64" t="s">
        <v>288</v>
      </c>
      <c r="B27" s="52">
        <v>242.5</v>
      </c>
      <c r="C27" s="52"/>
      <c r="D27" s="52">
        <f>SUM(B27:C27)</f>
        <v>242.5</v>
      </c>
      <c r="E27" s="73">
        <v>223.114</v>
      </c>
      <c r="F27" s="52">
        <f>SUM(E27+D27)</f>
        <v>465.61400000000003</v>
      </c>
    </row>
    <row r="28" spans="1:6" x14ac:dyDescent="0.25">
      <c r="A28" s="64" t="s">
        <v>298</v>
      </c>
      <c r="B28" s="52">
        <v>8</v>
      </c>
      <c r="C28" s="52"/>
      <c r="D28" s="52">
        <f>SUM(B28:C28)</f>
        <v>8</v>
      </c>
      <c r="E28" s="73"/>
      <c r="F28" s="52">
        <f>SUM(E28+D28)</f>
        <v>8</v>
      </c>
    </row>
    <row r="29" spans="1:6" x14ac:dyDescent="0.25">
      <c r="A29" s="62" t="s">
        <v>196</v>
      </c>
      <c r="B29" s="49">
        <f>SUM(B27:B28)</f>
        <v>250.5</v>
      </c>
      <c r="C29" s="49">
        <f>SUM(C27:C28)</f>
        <v>0</v>
      </c>
      <c r="D29" s="49">
        <f>SUM(D27:D28)</f>
        <v>250.5</v>
      </c>
      <c r="E29" s="49">
        <f>SUM(E27:E28)</f>
        <v>223.114</v>
      </c>
      <c r="F29" s="49">
        <f>SUM(F27:F28)</f>
        <v>473.61400000000003</v>
      </c>
    </row>
    <row r="30" spans="1:6" x14ac:dyDescent="0.25">
      <c r="A30" s="64" t="s">
        <v>339</v>
      </c>
      <c r="B30" s="52">
        <v>9.9779999999999998</v>
      </c>
      <c r="C30" s="52"/>
      <c r="D30" s="52">
        <f>SUM(B30:C30)</f>
        <v>9.9779999999999998</v>
      </c>
      <c r="E30" s="52"/>
      <c r="F30" s="52">
        <f t="shared" ref="F30:F39" si="0">SUM(D30+E30)</f>
        <v>9.9779999999999998</v>
      </c>
    </row>
    <row r="31" spans="1:6" x14ac:dyDescent="0.25">
      <c r="A31" s="64" t="s">
        <v>135</v>
      </c>
      <c r="B31" s="52">
        <v>160</v>
      </c>
      <c r="C31" s="52"/>
      <c r="D31" s="52">
        <f>SUM(B31:C31)</f>
        <v>160</v>
      </c>
      <c r="E31" s="52"/>
      <c r="F31" s="52">
        <f t="shared" si="0"/>
        <v>160</v>
      </c>
    </row>
    <row r="32" spans="1:6" x14ac:dyDescent="0.25">
      <c r="A32" s="62" t="s">
        <v>175</v>
      </c>
      <c r="B32" s="49">
        <f>SUM(B30:B31)</f>
        <v>169.97800000000001</v>
      </c>
      <c r="C32" s="49">
        <f>SUM(C30:C31)</f>
        <v>0</v>
      </c>
      <c r="D32" s="49">
        <f>SUM(D30:D31)</f>
        <v>169.97800000000001</v>
      </c>
      <c r="E32" s="49">
        <f>SUM(E30:E31)</f>
        <v>0</v>
      </c>
      <c r="F32" s="49">
        <f>SUM(F30:F31)</f>
        <v>169.97800000000001</v>
      </c>
    </row>
    <row r="33" spans="1:8" x14ac:dyDescent="0.25">
      <c r="A33" s="64" t="s">
        <v>252</v>
      </c>
      <c r="B33" s="52">
        <v>9709</v>
      </c>
      <c r="C33" s="52"/>
      <c r="D33" s="52">
        <f t="shared" ref="D33:D38" si="1">SUM(B33:C33)</f>
        <v>9709</v>
      </c>
      <c r="E33" s="52"/>
      <c r="F33" s="52">
        <f t="shared" si="0"/>
        <v>9709</v>
      </c>
    </row>
    <row r="34" spans="1:8" x14ac:dyDescent="0.25">
      <c r="A34" s="64" t="s">
        <v>299</v>
      </c>
      <c r="B34" s="52">
        <v>25</v>
      </c>
      <c r="C34" s="52"/>
      <c r="D34" s="52">
        <f t="shared" si="1"/>
        <v>25</v>
      </c>
      <c r="E34" s="52"/>
      <c r="F34" s="52">
        <f t="shared" si="0"/>
        <v>25</v>
      </c>
    </row>
    <row r="35" spans="1:8" x14ac:dyDescent="0.25">
      <c r="A35" s="64" t="s">
        <v>293</v>
      </c>
      <c r="B35" s="52">
        <v>20</v>
      </c>
      <c r="C35" s="52"/>
      <c r="D35" s="52">
        <f t="shared" si="1"/>
        <v>20</v>
      </c>
      <c r="E35" s="52"/>
      <c r="F35" s="52">
        <f t="shared" si="0"/>
        <v>20</v>
      </c>
    </row>
    <row r="36" spans="1:8" x14ac:dyDescent="0.25">
      <c r="A36" s="64" t="s">
        <v>179</v>
      </c>
      <c r="B36" s="52">
        <v>24.234000000000002</v>
      </c>
      <c r="C36" s="52"/>
      <c r="D36" s="52">
        <f>SUM(B36:C36)</f>
        <v>24.234000000000002</v>
      </c>
      <c r="E36" s="52"/>
      <c r="F36" s="52">
        <f t="shared" si="0"/>
        <v>24.234000000000002</v>
      </c>
    </row>
    <row r="37" spans="1:8" x14ac:dyDescent="0.25">
      <c r="A37" s="64" t="s">
        <v>178</v>
      </c>
      <c r="B37" s="52">
        <v>5.6230000000000002</v>
      </c>
      <c r="C37" s="52"/>
      <c r="D37" s="52">
        <f t="shared" si="1"/>
        <v>5.6230000000000002</v>
      </c>
      <c r="E37" s="52"/>
      <c r="F37" s="52">
        <f t="shared" si="0"/>
        <v>5.6230000000000002</v>
      </c>
    </row>
    <row r="38" spans="1:8" x14ac:dyDescent="0.25">
      <c r="A38" s="64" t="s">
        <v>243</v>
      </c>
      <c r="B38" s="52">
        <v>1280</v>
      </c>
      <c r="C38" s="52"/>
      <c r="D38" s="52">
        <f t="shared" si="1"/>
        <v>1280</v>
      </c>
      <c r="E38" s="52"/>
      <c r="F38" s="52">
        <f t="shared" si="0"/>
        <v>1280</v>
      </c>
    </row>
    <row r="39" spans="1:8" x14ac:dyDescent="0.25">
      <c r="A39" s="62" t="s">
        <v>180</v>
      </c>
      <c r="B39" s="49">
        <f>SUM(B33:B38)</f>
        <v>11063.857</v>
      </c>
      <c r="C39" s="49">
        <f>SUM(C33:C38)</f>
        <v>0</v>
      </c>
      <c r="D39" s="49">
        <f>SUM(D33:D38)</f>
        <v>11063.857</v>
      </c>
      <c r="E39" s="49">
        <f>SUM(E33:E38)</f>
        <v>0</v>
      </c>
      <c r="F39" s="49">
        <f t="shared" si="0"/>
        <v>11063.857</v>
      </c>
    </row>
    <row r="40" spans="1:8" x14ac:dyDescent="0.25">
      <c r="A40" s="64" t="s">
        <v>181</v>
      </c>
      <c r="B40" s="52">
        <v>216.65899999999999</v>
      </c>
      <c r="C40" s="52"/>
      <c r="D40" s="52">
        <f>SUM(B40:C40)</f>
        <v>216.65899999999999</v>
      </c>
      <c r="E40" s="52"/>
      <c r="F40" s="52">
        <f>SUM(E40+D40)</f>
        <v>216.65899999999999</v>
      </c>
    </row>
    <row r="41" spans="1:8" x14ac:dyDescent="0.25">
      <c r="A41" s="64" t="s">
        <v>224</v>
      </c>
      <c r="B41" s="52">
        <v>327</v>
      </c>
      <c r="C41" s="52"/>
      <c r="D41" s="52">
        <f>SUM(B41:C41)</f>
        <v>327</v>
      </c>
      <c r="E41" s="52"/>
      <c r="F41" s="52">
        <f>SUM(E41+D41)</f>
        <v>327</v>
      </c>
    </row>
    <row r="42" spans="1:8" x14ac:dyDescent="0.25">
      <c r="A42" s="64" t="s">
        <v>183</v>
      </c>
      <c r="B42" s="52">
        <v>661.173</v>
      </c>
      <c r="C42" s="52"/>
      <c r="D42" s="52">
        <f>SUM(B42:C42)</f>
        <v>661.173</v>
      </c>
      <c r="E42" s="52"/>
      <c r="F42" s="52">
        <f>SUM(E42+D42)</f>
        <v>661.173</v>
      </c>
    </row>
    <row r="43" spans="1:8" x14ac:dyDescent="0.25">
      <c r="A43" s="62" t="s">
        <v>184</v>
      </c>
      <c r="B43" s="49">
        <f>SUM(B40:B42)</f>
        <v>1204.8319999999999</v>
      </c>
      <c r="C43" s="49">
        <f>SUM(C40:C42)</f>
        <v>0</v>
      </c>
      <c r="D43" s="49">
        <f>SUM(D40:D42)</f>
        <v>1204.8319999999999</v>
      </c>
      <c r="E43" s="49">
        <f>SUM(E40:E42)</f>
        <v>0</v>
      </c>
      <c r="F43" s="49">
        <f>SUM(E43+D43)</f>
        <v>1204.8319999999999</v>
      </c>
    </row>
    <row r="44" spans="1:8" x14ac:dyDescent="0.25">
      <c r="A44" s="64" t="s">
        <v>160</v>
      </c>
      <c r="B44" s="52">
        <v>61.4</v>
      </c>
      <c r="C44" s="52"/>
      <c r="D44" s="52">
        <f>SUM(B44:C44)</f>
        <v>61.4</v>
      </c>
      <c r="E44" s="52"/>
      <c r="F44" s="52">
        <f>SUM(D44+E44)</f>
        <v>61.4</v>
      </c>
    </row>
    <row r="45" spans="1:8" x14ac:dyDescent="0.25">
      <c r="A45" s="64" t="s">
        <v>163</v>
      </c>
      <c r="B45" s="52"/>
      <c r="C45" s="52"/>
      <c r="D45" s="52">
        <f>SUM(B45:C45)</f>
        <v>0</v>
      </c>
      <c r="E45" s="52"/>
      <c r="F45" s="52">
        <f>SUM(D45+E45)</f>
        <v>0</v>
      </c>
    </row>
    <row r="46" spans="1:8" x14ac:dyDescent="0.25">
      <c r="A46" s="62" t="s">
        <v>185</v>
      </c>
      <c r="B46" s="49">
        <f>SUM(B44:B45)</f>
        <v>61.4</v>
      </c>
      <c r="C46" s="49">
        <f>SUM(C44:C44)</f>
        <v>0</v>
      </c>
      <c r="D46" s="49">
        <f>SUM(D44:D45)</f>
        <v>61.4</v>
      </c>
      <c r="E46" s="49">
        <f>SUM(E44:E44)</f>
        <v>0</v>
      </c>
      <c r="F46" s="49">
        <f>SUM(F44:F45)</f>
        <v>61.4</v>
      </c>
      <c r="H46" s="15"/>
    </row>
    <row r="47" spans="1:8" x14ac:dyDescent="0.25">
      <c r="A47" s="62" t="s">
        <v>116</v>
      </c>
      <c r="B47" s="49">
        <v>6.343</v>
      </c>
      <c r="C47" s="49"/>
      <c r="D47" s="49">
        <f>SUM(B47:C47)</f>
        <v>6.343</v>
      </c>
      <c r="E47" s="49"/>
      <c r="F47" s="49">
        <f>SUM(E47+D47)</f>
        <v>6.343</v>
      </c>
    </row>
    <row r="48" spans="1:8" x14ac:dyDescent="0.25">
      <c r="A48" s="62" t="s">
        <v>186</v>
      </c>
      <c r="B48" s="49">
        <f>SUM(B26+B29+B32+B39+B43+B46+B47)</f>
        <v>14959.11</v>
      </c>
      <c r="C48" s="49">
        <f>SUM(C26+C29+C32+C39+C43+C46+C47)</f>
        <v>10</v>
      </c>
      <c r="D48" s="49">
        <f>SUM(B48+C48)</f>
        <v>14969.11</v>
      </c>
      <c r="E48" s="49">
        <f>SUM(E26+E29+E32+E39+E43+E46+E47)</f>
        <v>416.36599999999999</v>
      </c>
      <c r="F48" s="49">
        <f>SUM(F47+F46+F43+F39+F32+F29+F26)</f>
        <v>15385.475999999999</v>
      </c>
    </row>
    <row r="49" spans="1:6" x14ac:dyDescent="0.25">
      <c r="A49" s="48" t="s">
        <v>234</v>
      </c>
      <c r="B49" s="74"/>
      <c r="C49" s="74"/>
      <c r="D49" s="74"/>
      <c r="E49" s="74"/>
      <c r="F49" s="49">
        <v>-235</v>
      </c>
    </row>
    <row r="50" spans="1:6" x14ac:dyDescent="0.25">
      <c r="A50" s="48" t="s">
        <v>187</v>
      </c>
      <c r="B50" s="74"/>
      <c r="C50" s="74"/>
      <c r="D50" s="74"/>
      <c r="E50" s="74"/>
      <c r="F50" s="49">
        <f>F49-F48</f>
        <v>-15620.475999999999</v>
      </c>
    </row>
    <row r="51" spans="1:6" x14ac:dyDescent="0.25">
      <c r="A51" s="48" t="s">
        <v>188</v>
      </c>
      <c r="B51" s="48"/>
      <c r="C51" s="48"/>
      <c r="D51" s="48"/>
      <c r="E51" s="48"/>
      <c r="F51" s="49">
        <f>F18+F50</f>
        <v>-6504.8799999999992</v>
      </c>
    </row>
    <row r="52" spans="1:6" x14ac:dyDescent="0.25">
      <c r="A52" s="58"/>
      <c r="B52" s="58"/>
      <c r="C52" s="58"/>
      <c r="D52" s="58"/>
      <c r="E52" s="58"/>
      <c r="F52" s="58"/>
    </row>
    <row r="53" spans="1:6" x14ac:dyDescent="0.25">
      <c r="A53" s="58" t="s">
        <v>108</v>
      </c>
      <c r="B53" s="58"/>
      <c r="C53" s="58"/>
      <c r="D53" s="58"/>
      <c r="E53" s="58"/>
      <c r="F53" s="58"/>
    </row>
    <row r="54" spans="1:6" x14ac:dyDescent="0.25">
      <c r="A54" s="75" t="s">
        <v>109</v>
      </c>
    </row>
  </sheetData>
  <mergeCells count="7">
    <mergeCell ref="E1:F1"/>
    <mergeCell ref="A19:A20"/>
    <mergeCell ref="B19:D19"/>
    <mergeCell ref="E19:E20"/>
    <mergeCell ref="F19:F20"/>
    <mergeCell ref="E2:F2"/>
    <mergeCell ref="E4:F4"/>
  </mergeCells>
  <phoneticPr fontId="28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4" zoomScaleNormal="100" workbookViewId="0">
      <selection activeCell="J8" sqref="J8"/>
    </sheetView>
  </sheetViews>
  <sheetFormatPr defaultRowHeight="15" x14ac:dyDescent="0.25"/>
  <cols>
    <col min="1" max="1" width="47.5703125" customWidth="1"/>
    <col min="2" max="2" width="10.85546875" customWidth="1"/>
    <col min="3" max="3" width="11.5703125" customWidth="1"/>
    <col min="4" max="5" width="11.28515625" customWidth="1"/>
    <col min="6" max="6" width="13.85546875" customWidth="1"/>
    <col min="7" max="7" width="11.5703125" customWidth="1"/>
    <col min="8" max="8" width="10.85546875" customWidth="1"/>
    <col min="11" max="11" width="12.85546875" customWidth="1"/>
  </cols>
  <sheetData>
    <row r="1" spans="1:13" x14ac:dyDescent="0.25">
      <c r="A1" s="44" t="s">
        <v>318</v>
      </c>
      <c r="B1" s="58"/>
      <c r="C1" s="58"/>
      <c r="D1" s="58"/>
      <c r="E1" s="58"/>
      <c r="F1" s="58"/>
      <c r="G1" s="58"/>
      <c r="H1" s="44" t="s">
        <v>266</v>
      </c>
      <c r="K1" s="21"/>
      <c r="L1" s="21"/>
      <c r="M1" s="21"/>
    </row>
    <row r="2" spans="1:13" ht="24.75" customHeight="1" x14ac:dyDescent="0.25">
      <c r="A2" s="46"/>
      <c r="B2" s="144" t="s">
        <v>316</v>
      </c>
      <c r="C2" s="144" t="s">
        <v>280</v>
      </c>
      <c r="D2" s="144" t="s">
        <v>325</v>
      </c>
      <c r="E2" s="144" t="s">
        <v>324</v>
      </c>
      <c r="F2" s="144" t="s">
        <v>322</v>
      </c>
      <c r="G2" s="144" t="s">
        <v>323</v>
      </c>
      <c r="H2" s="144" t="s">
        <v>254</v>
      </c>
      <c r="K2" s="21"/>
      <c r="L2" s="21"/>
      <c r="M2" s="21"/>
    </row>
    <row r="3" spans="1:13" s="1" customFormat="1" ht="19.5" customHeight="1" x14ac:dyDescent="0.25">
      <c r="A3" s="46"/>
      <c r="B3" s="145"/>
      <c r="C3" s="145"/>
      <c r="D3" s="145"/>
      <c r="E3" s="145"/>
      <c r="F3" s="145"/>
      <c r="G3" s="145"/>
      <c r="H3" s="145"/>
      <c r="K3" s="21"/>
      <c r="L3" s="23"/>
      <c r="M3" s="23"/>
    </row>
    <row r="4" spans="1:13" x14ac:dyDescent="0.25">
      <c r="A4" s="48" t="s">
        <v>103</v>
      </c>
      <c r="B4" s="49">
        <f>B5+B6+B7+B11</f>
        <v>43177.195</v>
      </c>
      <c r="C4" s="49">
        <f>C5+C6+C7+C11</f>
        <v>45404.6</v>
      </c>
      <c r="D4" s="49">
        <f>D5+D6+D7+D11</f>
        <v>31868.864999999998</v>
      </c>
      <c r="E4" s="49">
        <f>E5+E6+E7+E11</f>
        <v>45814.764999999992</v>
      </c>
      <c r="F4" s="49">
        <f>SUM(F5+F6+F7+F11)</f>
        <v>46014.764999999992</v>
      </c>
      <c r="G4" s="49">
        <f>SUM(G5+G6+G7+G11)</f>
        <v>0</v>
      </c>
      <c r="H4" s="76" t="e">
        <f>H5+H6+H7+H11</f>
        <v>#DIV/0!</v>
      </c>
      <c r="K4" s="17"/>
      <c r="L4" s="21"/>
      <c r="M4" s="21"/>
    </row>
    <row r="5" spans="1:13" x14ac:dyDescent="0.25">
      <c r="A5" s="50" t="s">
        <v>0</v>
      </c>
      <c r="B5" s="118">
        <v>20729.238000000001</v>
      </c>
      <c r="C5" s="52">
        <v>21699.519</v>
      </c>
      <c r="D5" s="118">
        <v>14879.192999999999</v>
      </c>
      <c r="E5" s="52">
        <v>22483.8</v>
      </c>
      <c r="F5" s="52">
        <v>22683.8</v>
      </c>
      <c r="G5" s="52"/>
      <c r="H5" s="77" t="e">
        <f>G5/G4*100</f>
        <v>#DIV/0!</v>
      </c>
      <c r="K5" s="17"/>
      <c r="L5" s="21"/>
      <c r="M5" s="21"/>
    </row>
    <row r="6" spans="1:13" x14ac:dyDescent="0.25">
      <c r="A6" s="50" t="s">
        <v>1</v>
      </c>
      <c r="B6" s="116">
        <v>3689.4760000000001</v>
      </c>
      <c r="C6" s="52">
        <v>4142.9369999999999</v>
      </c>
      <c r="D6" s="116">
        <v>2533.5039999999999</v>
      </c>
      <c r="E6" s="52">
        <v>4089.518</v>
      </c>
      <c r="F6" s="52">
        <v>4089.518</v>
      </c>
      <c r="G6" s="52"/>
      <c r="H6" s="77" t="e">
        <f>G6/G4*100</f>
        <v>#DIV/0!</v>
      </c>
      <c r="K6" s="17"/>
      <c r="L6" s="21"/>
      <c r="M6" s="21"/>
    </row>
    <row r="7" spans="1:13" s="1" customFormat="1" x14ac:dyDescent="0.25">
      <c r="A7" s="50" t="s">
        <v>2</v>
      </c>
      <c r="B7" s="117">
        <f>SUM(B8:B10)</f>
        <v>18635.955999999998</v>
      </c>
      <c r="C7" s="49">
        <f>C8+C9+C10</f>
        <v>19503.342999999997</v>
      </c>
      <c r="D7" s="117">
        <f>SUM(D8:D10)</f>
        <v>14431.951999999999</v>
      </c>
      <c r="E7" s="52">
        <f>E8+E9+E10</f>
        <v>18836.846999999998</v>
      </c>
      <c r="F7" s="52">
        <f>F8+F9+F10</f>
        <v>18836.846999999998</v>
      </c>
      <c r="G7" s="52">
        <f>SUM(G8:G10)</f>
        <v>0</v>
      </c>
      <c r="H7" s="77" t="e">
        <f>G7/G4*100</f>
        <v>#DIV/0!</v>
      </c>
      <c r="K7" s="17"/>
      <c r="L7" s="23"/>
      <c r="M7" s="23"/>
    </row>
    <row r="8" spans="1:13" s="1" customFormat="1" x14ac:dyDescent="0.25">
      <c r="A8" s="51" t="s">
        <v>244</v>
      </c>
      <c r="B8" s="117">
        <v>6164.7860000000001</v>
      </c>
      <c r="C8" s="52">
        <v>6765.3140000000003</v>
      </c>
      <c r="D8" s="117">
        <v>5006.3329999999996</v>
      </c>
      <c r="E8" s="52">
        <v>6773.3729999999996</v>
      </c>
      <c r="F8" s="52">
        <v>6773.3729999999996</v>
      </c>
      <c r="G8" s="52"/>
      <c r="H8" s="76"/>
      <c r="K8" s="24"/>
      <c r="L8" s="23"/>
      <c r="M8" s="23"/>
    </row>
    <row r="9" spans="1:13" s="1" customFormat="1" x14ac:dyDescent="0.25">
      <c r="A9" s="51" t="s">
        <v>227</v>
      </c>
      <c r="B9" s="117">
        <v>11354.346</v>
      </c>
      <c r="C9" s="52">
        <v>11199.656999999999</v>
      </c>
      <c r="D9" s="117">
        <v>8467.7009999999991</v>
      </c>
      <c r="E9" s="52">
        <v>11199.656999999999</v>
      </c>
      <c r="F9" s="52">
        <v>11199.656999999999</v>
      </c>
      <c r="G9" s="52"/>
      <c r="H9" s="76"/>
      <c r="K9" s="24"/>
      <c r="L9" s="23"/>
      <c r="M9" s="23"/>
    </row>
    <row r="10" spans="1:13" s="1" customFormat="1" x14ac:dyDescent="0.25">
      <c r="A10" s="51" t="s">
        <v>245</v>
      </c>
      <c r="B10" s="117">
        <v>1116.8240000000001</v>
      </c>
      <c r="C10" s="52">
        <v>1538.3720000000001</v>
      </c>
      <c r="D10" s="117">
        <v>957.91800000000001</v>
      </c>
      <c r="E10" s="52">
        <v>863.81700000000001</v>
      </c>
      <c r="F10" s="52">
        <v>863.81700000000001</v>
      </c>
      <c r="G10" s="52"/>
      <c r="H10" s="76"/>
      <c r="K10" s="25"/>
      <c r="L10" s="23"/>
      <c r="M10" s="23"/>
    </row>
    <row r="11" spans="1:13" s="2" customFormat="1" x14ac:dyDescent="0.25">
      <c r="A11" s="48" t="s">
        <v>279</v>
      </c>
      <c r="B11" s="119">
        <v>122.52500000000001</v>
      </c>
      <c r="C11" s="49">
        <v>58.801000000000002</v>
      </c>
      <c r="D11" s="119">
        <v>24.216000000000001</v>
      </c>
      <c r="E11" s="49">
        <v>404.6</v>
      </c>
      <c r="F11" s="49">
        <v>404.6</v>
      </c>
      <c r="G11" s="49"/>
      <c r="H11" s="76" t="e">
        <f>G11/G4*100</f>
        <v>#DIV/0!</v>
      </c>
      <c r="K11" s="17"/>
      <c r="L11" s="26"/>
      <c r="M11" s="26"/>
    </row>
    <row r="12" spans="1:13" s="2" customFormat="1" x14ac:dyDescent="0.25">
      <c r="A12" s="48" t="s">
        <v>104</v>
      </c>
      <c r="B12" s="49">
        <f>B13+B14</f>
        <v>38901.472000000002</v>
      </c>
      <c r="C12" s="49">
        <f t="shared" ref="C12:H12" si="0">C13+C14</f>
        <v>45441.961000000003</v>
      </c>
      <c r="D12" s="49">
        <f t="shared" si="0"/>
        <v>26464.472999999998</v>
      </c>
      <c r="E12" s="49">
        <f t="shared" si="0"/>
        <v>44993.096000000005</v>
      </c>
      <c r="F12" s="49">
        <f t="shared" si="0"/>
        <v>45238.434000000001</v>
      </c>
      <c r="G12" s="49">
        <f t="shared" si="0"/>
        <v>0</v>
      </c>
      <c r="H12" s="76" t="e">
        <f t="shared" si="0"/>
        <v>#DIV/0!</v>
      </c>
      <c r="K12" s="17"/>
      <c r="L12" s="24"/>
      <c r="M12" s="26"/>
    </row>
    <row r="13" spans="1:13" s="1" customFormat="1" x14ac:dyDescent="0.25">
      <c r="A13" s="50" t="s">
        <v>225</v>
      </c>
      <c r="B13" s="117">
        <v>3013.105</v>
      </c>
      <c r="C13" s="52">
        <v>3687.6179999999999</v>
      </c>
      <c r="D13" s="117">
        <v>1885.7260000000001</v>
      </c>
      <c r="E13" s="52">
        <v>3286.6579999999999</v>
      </c>
      <c r="F13" s="52">
        <v>3286.6579999999999</v>
      </c>
      <c r="G13" s="52"/>
      <c r="H13" s="77" t="e">
        <f>G13/G12*100</f>
        <v>#DIV/0!</v>
      </c>
      <c r="J13" s="18"/>
      <c r="K13" s="27"/>
      <c r="L13" s="23"/>
      <c r="M13" s="23"/>
    </row>
    <row r="14" spans="1:13" s="1" customFormat="1" x14ac:dyDescent="0.25">
      <c r="A14" s="50" t="s">
        <v>226</v>
      </c>
      <c r="B14" s="117">
        <v>35888.366999999998</v>
      </c>
      <c r="C14" s="52">
        <v>41754.343000000001</v>
      </c>
      <c r="D14" s="117">
        <v>24578.746999999999</v>
      </c>
      <c r="E14" s="52">
        <v>41706.438000000002</v>
      </c>
      <c r="F14" s="53">
        <v>41951.775999999998</v>
      </c>
      <c r="G14" s="53"/>
      <c r="H14" s="77" t="e">
        <f>G14/G12*100</f>
        <v>#DIV/0!</v>
      </c>
      <c r="J14" s="18"/>
      <c r="K14" s="28"/>
      <c r="L14" s="23"/>
      <c r="M14" s="23"/>
    </row>
    <row r="15" spans="1:13" s="1" customFormat="1" x14ac:dyDescent="0.25">
      <c r="A15" s="48" t="s">
        <v>106</v>
      </c>
      <c r="B15" s="49">
        <f>B4-B12</f>
        <v>4275.7229999999981</v>
      </c>
      <c r="C15" s="49">
        <f>C4-C12</f>
        <v>-37.361000000004424</v>
      </c>
      <c r="D15" s="49">
        <f>D4-D12</f>
        <v>5404.3919999999998</v>
      </c>
      <c r="E15" s="49">
        <f>E4-E12</f>
        <v>821.66899999998714</v>
      </c>
      <c r="F15" s="49">
        <f>F4-F12</f>
        <v>776.33099999999104</v>
      </c>
      <c r="G15" s="49">
        <f>SUM(G4-G12)</f>
        <v>0</v>
      </c>
      <c r="H15" s="49"/>
      <c r="J15" s="18"/>
      <c r="K15" s="17"/>
      <c r="L15" s="23"/>
      <c r="M15" s="23"/>
    </row>
    <row r="16" spans="1:13" s="1" customFormat="1" x14ac:dyDescent="0.25">
      <c r="A16" s="48" t="s">
        <v>107</v>
      </c>
      <c r="B16" s="49">
        <f>B17+B18+B20+B34+B35+B36+B19</f>
        <v>-1399.7050000000004</v>
      </c>
      <c r="C16" s="49">
        <f>C17+C18+C20+C34+C35+C36+C19</f>
        <v>-7590.9450000000006</v>
      </c>
      <c r="D16" s="49">
        <f>D17+D18+D20+D34+D35+D36+D19</f>
        <v>-4017.4689999999996</v>
      </c>
      <c r="E16" s="49">
        <f>E17+E18+E20+E34+E35+E36</f>
        <v>-6459.880000000001</v>
      </c>
      <c r="F16" s="49">
        <f>F17+F18+F20+F34+F35+F36</f>
        <v>-6504.880000000001</v>
      </c>
      <c r="G16" s="49">
        <f>G17+G18+G20+G34+G35+G36</f>
        <v>0</v>
      </c>
      <c r="H16" s="49"/>
      <c r="J16" s="20"/>
      <c r="K16" s="17"/>
      <c r="L16" s="23"/>
      <c r="M16" s="23"/>
    </row>
    <row r="17" spans="1:14" s="1" customFormat="1" x14ac:dyDescent="0.25">
      <c r="A17" s="48" t="s">
        <v>190</v>
      </c>
      <c r="B17" s="119"/>
      <c r="C17" s="49">
        <v>12.46</v>
      </c>
      <c r="D17" s="119">
        <v>11.81</v>
      </c>
      <c r="E17" s="49"/>
      <c r="F17" s="49"/>
      <c r="G17" s="49"/>
      <c r="H17" s="49"/>
      <c r="J17" s="20"/>
      <c r="K17" s="17"/>
      <c r="L17" s="23"/>
      <c r="M17" s="23"/>
    </row>
    <row r="18" spans="1:14" s="1" customFormat="1" x14ac:dyDescent="0.25">
      <c r="A18" s="48" t="s">
        <v>191</v>
      </c>
      <c r="B18" s="119">
        <v>-5368.1620000000003</v>
      </c>
      <c r="C18" s="49">
        <v>-15034.898999999999</v>
      </c>
      <c r="D18" s="119">
        <v>-5396.4139999999998</v>
      </c>
      <c r="E18" s="49">
        <v>-14924.11</v>
      </c>
      <c r="F18" s="49">
        <v>-14969.11</v>
      </c>
      <c r="G18" s="49"/>
      <c r="H18" s="49"/>
      <c r="J18" s="20"/>
      <c r="K18" s="17"/>
      <c r="L18" s="23"/>
      <c r="M18" s="23"/>
    </row>
    <row r="19" spans="1:14" s="1" customFormat="1" x14ac:dyDescent="0.25">
      <c r="A19" s="48" t="s">
        <v>222</v>
      </c>
      <c r="B19" s="119"/>
      <c r="C19" s="49"/>
      <c r="D19" s="119"/>
      <c r="E19" s="49"/>
      <c r="F19" s="49"/>
      <c r="G19" s="49"/>
      <c r="H19" s="49"/>
      <c r="J19" s="20"/>
      <c r="K19" s="17"/>
      <c r="L19" s="23"/>
      <c r="M19" s="23"/>
    </row>
    <row r="20" spans="1:14" x14ac:dyDescent="0.25">
      <c r="A20" s="48" t="s">
        <v>69</v>
      </c>
      <c r="B20" s="49">
        <f t="shared" ref="B20:G20" si="1">SUM(B21:B33)</f>
        <v>4157.2309999999998</v>
      </c>
      <c r="C20" s="49">
        <f t="shared" si="1"/>
        <v>8080.21</v>
      </c>
      <c r="D20" s="49">
        <f t="shared" si="1"/>
        <v>1502.154</v>
      </c>
      <c r="E20" s="49">
        <f t="shared" si="1"/>
        <v>9115.0959999999995</v>
      </c>
      <c r="F20" s="49">
        <f t="shared" si="1"/>
        <v>9115.0959999999995</v>
      </c>
      <c r="G20" s="49">
        <f t="shared" si="1"/>
        <v>0</v>
      </c>
      <c r="H20" s="49"/>
      <c r="J20" s="20"/>
      <c r="K20" s="17"/>
      <c r="L20" s="21"/>
      <c r="M20" s="21"/>
    </row>
    <row r="21" spans="1:14" x14ac:dyDescent="0.25">
      <c r="A21" s="51" t="s">
        <v>246</v>
      </c>
      <c r="B21" s="116">
        <v>23.021000000000001</v>
      </c>
      <c r="C21" s="53">
        <v>34.399000000000001</v>
      </c>
      <c r="D21" s="116">
        <v>34.399000000000001</v>
      </c>
      <c r="E21" s="53"/>
      <c r="F21" s="53"/>
      <c r="G21" s="53"/>
      <c r="H21" s="53"/>
      <c r="K21" s="11"/>
      <c r="L21" s="21"/>
      <c r="M21" s="21"/>
    </row>
    <row r="22" spans="1:14" s="1" customFormat="1" x14ac:dyDescent="0.25">
      <c r="A22" s="51" t="s">
        <v>362</v>
      </c>
      <c r="B22" s="120">
        <v>1000</v>
      </c>
      <c r="C22" s="53">
        <v>967.33</v>
      </c>
      <c r="D22" s="120"/>
      <c r="E22" s="53"/>
      <c r="F22" s="53"/>
      <c r="G22" s="114"/>
      <c r="H22" s="53"/>
      <c r="K22" s="21"/>
      <c r="L22" s="21"/>
      <c r="M22" s="21"/>
      <c r="N22" s="18"/>
    </row>
    <row r="23" spans="1:14" s="1" customFormat="1" x14ac:dyDescent="0.25">
      <c r="A23" s="51" t="s">
        <v>326</v>
      </c>
      <c r="B23" s="120"/>
      <c r="C23" s="53">
        <v>1000</v>
      </c>
      <c r="D23" s="120"/>
      <c r="E23" s="53">
        <v>985</v>
      </c>
      <c r="F23" s="53">
        <v>985</v>
      </c>
      <c r="G23" s="114"/>
      <c r="H23" s="53"/>
      <c r="K23" s="21"/>
      <c r="L23" s="21"/>
      <c r="M23" s="21"/>
      <c r="N23" s="18"/>
    </row>
    <row r="24" spans="1:14" s="1" customFormat="1" x14ac:dyDescent="0.25">
      <c r="A24" s="70" t="s">
        <v>231</v>
      </c>
      <c r="B24" s="132">
        <v>87.02</v>
      </c>
      <c r="C24" s="53"/>
      <c r="D24" s="132"/>
      <c r="E24" s="53"/>
      <c r="F24" s="53"/>
      <c r="G24" s="114"/>
      <c r="H24" s="53"/>
      <c r="K24" s="21"/>
      <c r="L24" s="21"/>
      <c r="M24" s="21"/>
      <c r="N24" s="18"/>
    </row>
    <row r="25" spans="1:14" s="1" customFormat="1" x14ac:dyDescent="0.25">
      <c r="A25" s="70" t="s">
        <v>295</v>
      </c>
      <c r="B25" s="120">
        <v>47.19</v>
      </c>
      <c r="C25" s="53">
        <v>845.31</v>
      </c>
      <c r="D25" s="120">
        <v>756.15599999999995</v>
      </c>
      <c r="E25" s="53"/>
      <c r="F25" s="53"/>
      <c r="G25" s="114"/>
      <c r="H25" s="53"/>
      <c r="K25" s="21"/>
      <c r="L25" s="21"/>
      <c r="M25" s="21"/>
      <c r="N25" s="18"/>
    </row>
    <row r="26" spans="1:14" s="1" customFormat="1" x14ac:dyDescent="0.25">
      <c r="A26" s="70" t="s">
        <v>296</v>
      </c>
      <c r="B26" s="120"/>
      <c r="C26" s="53">
        <v>686.096</v>
      </c>
      <c r="D26" s="120"/>
      <c r="E26" s="53">
        <v>686.096</v>
      </c>
      <c r="F26" s="53">
        <v>686.096</v>
      </c>
      <c r="G26" s="114"/>
      <c r="H26" s="53"/>
      <c r="K26" s="21"/>
      <c r="L26" s="21"/>
      <c r="M26" s="21"/>
      <c r="N26" s="18"/>
    </row>
    <row r="27" spans="1:14" s="1" customFormat="1" x14ac:dyDescent="0.25">
      <c r="A27" s="70" t="s">
        <v>284</v>
      </c>
      <c r="B27" s="120"/>
      <c r="C27" s="53"/>
      <c r="D27" s="120"/>
      <c r="E27" s="53"/>
      <c r="F27" s="53"/>
      <c r="G27" s="114"/>
      <c r="H27" s="53"/>
      <c r="K27" s="21"/>
      <c r="L27" s="21"/>
      <c r="M27" s="21"/>
      <c r="N27" s="18"/>
    </row>
    <row r="28" spans="1:14" s="1" customFormat="1" x14ac:dyDescent="0.25">
      <c r="A28" s="70" t="s">
        <v>297</v>
      </c>
      <c r="B28" s="120"/>
      <c r="C28" s="53"/>
      <c r="D28" s="120"/>
      <c r="E28" s="53"/>
      <c r="F28" s="53"/>
      <c r="G28" s="114"/>
      <c r="H28" s="53"/>
      <c r="K28" s="21"/>
      <c r="L28" s="21"/>
      <c r="M28" s="21"/>
      <c r="N28" s="18"/>
    </row>
    <row r="29" spans="1:14" s="1" customFormat="1" x14ac:dyDescent="0.25">
      <c r="A29" s="51" t="s">
        <v>232</v>
      </c>
      <c r="B29" s="120"/>
      <c r="C29" s="53"/>
      <c r="D29" s="120"/>
      <c r="E29" s="53"/>
      <c r="F29" s="53"/>
      <c r="G29" s="114"/>
      <c r="H29" s="53"/>
      <c r="K29" s="21"/>
      <c r="L29" s="21"/>
      <c r="M29" s="21"/>
      <c r="N29" s="18"/>
    </row>
    <row r="30" spans="1:14" s="1" customFormat="1" x14ac:dyDescent="0.25">
      <c r="A30" s="51" t="s">
        <v>285</v>
      </c>
      <c r="B30" s="120"/>
      <c r="C30" s="53"/>
      <c r="D30" s="120"/>
      <c r="E30" s="53"/>
      <c r="F30" s="53"/>
      <c r="G30" s="114"/>
      <c r="H30" s="53"/>
      <c r="K30" s="21"/>
      <c r="L30" s="21"/>
      <c r="M30" s="21"/>
      <c r="N30" s="18"/>
    </row>
    <row r="31" spans="1:14" s="1" customFormat="1" x14ac:dyDescent="0.25">
      <c r="A31" s="51" t="s">
        <v>286</v>
      </c>
      <c r="B31" s="120"/>
      <c r="C31" s="53"/>
      <c r="D31" s="120"/>
      <c r="E31" s="53"/>
      <c r="F31" s="53"/>
      <c r="G31" s="114"/>
      <c r="H31" s="53"/>
      <c r="K31" s="21"/>
      <c r="L31" s="21"/>
      <c r="M31" s="21"/>
      <c r="N31" s="18"/>
    </row>
    <row r="32" spans="1:14" s="1" customFormat="1" x14ac:dyDescent="0.25">
      <c r="A32" s="51" t="s">
        <v>241</v>
      </c>
      <c r="B32" s="117"/>
      <c r="C32" s="53">
        <v>935</v>
      </c>
      <c r="D32" s="117"/>
      <c r="E32" s="53">
        <v>935</v>
      </c>
      <c r="F32" s="53">
        <v>935</v>
      </c>
      <c r="G32" s="114"/>
      <c r="H32" s="53"/>
      <c r="K32" s="21"/>
      <c r="L32" s="21"/>
      <c r="M32" s="21"/>
      <c r="N32" s="18"/>
    </row>
    <row r="33" spans="1:14" s="1" customFormat="1" x14ac:dyDescent="0.25">
      <c r="A33" s="51" t="s">
        <v>242</v>
      </c>
      <c r="B33" s="132">
        <v>3000</v>
      </c>
      <c r="C33" s="53">
        <v>3612.0749999999998</v>
      </c>
      <c r="D33" s="132">
        <v>711.59900000000005</v>
      </c>
      <c r="E33" s="53">
        <v>6509</v>
      </c>
      <c r="F33" s="53">
        <v>6509</v>
      </c>
      <c r="G33" s="114"/>
      <c r="H33" s="53"/>
      <c r="K33" s="21"/>
      <c r="L33" s="21"/>
      <c r="M33" s="21"/>
      <c r="N33" s="18"/>
    </row>
    <row r="34" spans="1:14" x14ac:dyDescent="0.25">
      <c r="A34" s="48" t="s">
        <v>247</v>
      </c>
      <c r="B34" s="118"/>
      <c r="C34" s="49">
        <v>-430.61599999999999</v>
      </c>
      <c r="D34" s="118"/>
      <c r="E34" s="49">
        <v>-416.36599999999999</v>
      </c>
      <c r="F34" s="49">
        <v>-416.36599999999999</v>
      </c>
      <c r="G34" s="49"/>
      <c r="H34" s="49"/>
      <c r="J34" s="20"/>
      <c r="K34" s="17"/>
      <c r="L34" s="21"/>
      <c r="M34" s="21"/>
    </row>
    <row r="35" spans="1:14" s="1" customFormat="1" x14ac:dyDescent="0.25">
      <c r="A35" s="48" t="s">
        <v>189</v>
      </c>
      <c r="B35" s="119">
        <v>0.73699999999999999</v>
      </c>
      <c r="C35" s="49">
        <v>0.9</v>
      </c>
      <c r="D35" s="119">
        <v>0.71599999999999997</v>
      </c>
      <c r="E35" s="49">
        <v>0.5</v>
      </c>
      <c r="F35" s="49">
        <v>0.5</v>
      </c>
      <c r="G35" s="49"/>
      <c r="H35" s="49"/>
      <c r="K35" s="17"/>
      <c r="L35" s="23"/>
      <c r="M35" s="21"/>
      <c r="N35" s="18"/>
    </row>
    <row r="36" spans="1:14" x14ac:dyDescent="0.25">
      <c r="A36" s="48" t="s">
        <v>234</v>
      </c>
      <c r="B36" s="118">
        <v>-189.511</v>
      </c>
      <c r="C36" s="49">
        <v>-219</v>
      </c>
      <c r="D36" s="118">
        <v>-135.73500000000001</v>
      </c>
      <c r="E36" s="49">
        <v>-235</v>
      </c>
      <c r="F36" s="49">
        <v>-235</v>
      </c>
      <c r="G36" s="49"/>
      <c r="H36" s="49"/>
      <c r="K36" s="17"/>
      <c r="L36" s="21"/>
      <c r="M36" s="21"/>
      <c r="N36" s="20"/>
    </row>
    <row r="37" spans="1:14" x14ac:dyDescent="0.25">
      <c r="A37" s="48" t="s">
        <v>192</v>
      </c>
      <c r="B37" s="127">
        <f>SUM(B15+B16)</f>
        <v>2876.0179999999978</v>
      </c>
      <c r="C37" s="49">
        <f>C15+C16</f>
        <v>-7628.306000000005</v>
      </c>
      <c r="D37" s="127">
        <f>SUM(D15+D16)</f>
        <v>1386.9230000000002</v>
      </c>
      <c r="E37" s="49">
        <f>E15+E16</f>
        <v>-5638.2110000000139</v>
      </c>
      <c r="F37" s="49">
        <f>F15+F16</f>
        <v>-5728.54900000001</v>
      </c>
      <c r="G37" s="49">
        <f>SUM(G15+G16)</f>
        <v>0</v>
      </c>
      <c r="H37" s="49"/>
      <c r="K37" s="17"/>
      <c r="L37" s="21"/>
      <c r="M37" s="21"/>
      <c r="N37" s="20"/>
    </row>
    <row r="38" spans="1:14" x14ac:dyDescent="0.25">
      <c r="A38" s="48" t="s">
        <v>111</v>
      </c>
      <c r="B38" s="49">
        <f>SUM(B39:B40)</f>
        <v>1654.1600000000008</v>
      </c>
      <c r="C38" s="49">
        <f>SUM(C39:C40)</f>
        <v>1382</v>
      </c>
      <c r="D38" s="49">
        <f>SUM(D39:D40)</f>
        <v>-844.75</v>
      </c>
      <c r="E38" s="49">
        <f>E39+E40</f>
        <v>2752</v>
      </c>
      <c r="F38" s="49">
        <f>F39+F40</f>
        <v>2752</v>
      </c>
      <c r="G38" s="49">
        <f>G39+G40</f>
        <v>0</v>
      </c>
      <c r="H38" s="49"/>
      <c r="K38" s="17"/>
      <c r="L38" s="21"/>
      <c r="M38" s="21"/>
    </row>
    <row r="39" spans="1:14" x14ac:dyDescent="0.25">
      <c r="A39" s="50" t="s">
        <v>235</v>
      </c>
      <c r="B39" s="116">
        <v>8330.5920000000006</v>
      </c>
      <c r="C39" s="52">
        <v>2500</v>
      </c>
      <c r="D39" s="116"/>
      <c r="E39" s="52">
        <v>4000</v>
      </c>
      <c r="F39" s="52">
        <v>4000</v>
      </c>
      <c r="G39" s="52"/>
      <c r="H39" s="49"/>
      <c r="K39" s="17"/>
      <c r="L39" s="21"/>
      <c r="M39" s="21"/>
    </row>
    <row r="40" spans="1:14" x14ac:dyDescent="0.25">
      <c r="A40" s="50" t="s">
        <v>237</v>
      </c>
      <c r="B40" s="116">
        <v>-6676.4319999999998</v>
      </c>
      <c r="C40" s="52">
        <v>-1118</v>
      </c>
      <c r="D40" s="116">
        <v>-844.75</v>
      </c>
      <c r="E40" s="52">
        <v>-1248</v>
      </c>
      <c r="F40" s="52">
        <v>-1248</v>
      </c>
      <c r="G40" s="52"/>
      <c r="H40" s="49"/>
      <c r="K40" s="17"/>
      <c r="L40" s="21"/>
      <c r="M40" s="21"/>
    </row>
    <row r="41" spans="1:14" x14ac:dyDescent="0.25">
      <c r="A41" s="48" t="s">
        <v>248</v>
      </c>
      <c r="B41" s="118">
        <v>4530.1779999999999</v>
      </c>
      <c r="C41" s="49">
        <v>-8050.5839999999998</v>
      </c>
      <c r="D41" s="118">
        <v>2880.5329999999999</v>
      </c>
      <c r="E41" s="49">
        <v>-825.01099999999997</v>
      </c>
      <c r="F41" s="49">
        <v>-2084.2449999999999</v>
      </c>
      <c r="G41" s="49"/>
      <c r="H41" s="49"/>
      <c r="K41" s="17"/>
      <c r="L41" s="21"/>
      <c r="M41" s="21"/>
    </row>
    <row r="42" spans="1:14" x14ac:dyDescent="0.25">
      <c r="A42" s="48" t="s">
        <v>307</v>
      </c>
      <c r="B42" s="118"/>
      <c r="C42" s="49">
        <v>-1804.278</v>
      </c>
      <c r="D42" s="118">
        <v>2338.36</v>
      </c>
      <c r="E42" s="49"/>
      <c r="F42" s="49">
        <v>892.30399999999997</v>
      </c>
      <c r="G42" s="49"/>
      <c r="H42" s="49"/>
      <c r="K42" s="17"/>
      <c r="L42" s="21"/>
      <c r="M42" s="21"/>
    </row>
    <row r="43" spans="1:14" x14ac:dyDescent="0.25">
      <c r="A43" s="48" t="s">
        <v>66</v>
      </c>
      <c r="B43" s="116"/>
      <c r="C43" s="49"/>
      <c r="D43" s="116"/>
      <c r="E43" s="49"/>
      <c r="F43" s="49"/>
      <c r="G43" s="49"/>
      <c r="H43" s="49"/>
      <c r="K43" s="17"/>
      <c r="L43" s="21"/>
      <c r="M43" s="21"/>
    </row>
    <row r="44" spans="1:14" x14ac:dyDescent="0.25">
      <c r="A44" s="78" t="s">
        <v>3</v>
      </c>
      <c r="B44" s="53">
        <f>B37+B38-B41</f>
        <v>0</v>
      </c>
      <c r="C44" s="53">
        <f>C37+C38-C41+C42</f>
        <v>-5.2295945351943374E-12</v>
      </c>
      <c r="D44" s="53">
        <f>D37+D38-D41+D42</f>
        <v>0</v>
      </c>
      <c r="E44" s="53">
        <f>E37+E38-E41+E42</f>
        <v>-2061.2000000000139</v>
      </c>
      <c r="F44" s="53">
        <f>F37+F38-F41+F42</f>
        <v>-1.0118128557223827E-11</v>
      </c>
      <c r="G44" s="53">
        <f>G37+G38-G41+G42</f>
        <v>0</v>
      </c>
      <c r="H44" s="53"/>
      <c r="K44" s="11"/>
      <c r="L44" s="21"/>
      <c r="M44" s="21"/>
    </row>
    <row r="45" spans="1:14" x14ac:dyDescent="0.25">
      <c r="A45" s="58"/>
      <c r="B45" s="58"/>
      <c r="C45" s="58"/>
      <c r="D45" s="58"/>
      <c r="E45" s="58"/>
      <c r="F45" s="58"/>
      <c r="G45" s="58"/>
      <c r="H45" s="58"/>
      <c r="K45" s="21"/>
      <c r="L45" s="21"/>
      <c r="M45" s="21"/>
    </row>
    <row r="46" spans="1:14" x14ac:dyDescent="0.25">
      <c r="A46" s="58" t="s">
        <v>68</v>
      </c>
      <c r="B46" s="58"/>
      <c r="C46" s="58"/>
      <c r="D46" s="58"/>
      <c r="E46" s="58"/>
      <c r="F46" s="58"/>
      <c r="G46" s="58"/>
      <c r="H46" s="58"/>
      <c r="K46" s="21"/>
      <c r="L46" s="21"/>
      <c r="M46" s="21"/>
    </row>
    <row r="47" spans="1:14" x14ac:dyDescent="0.25">
      <c r="A47" s="58" t="s">
        <v>77</v>
      </c>
    </row>
    <row r="48" spans="1:14" x14ac:dyDescent="0.25">
      <c r="A48" s="58"/>
    </row>
  </sheetData>
  <mergeCells count="7">
    <mergeCell ref="G2:G3"/>
    <mergeCell ref="H2:H3"/>
    <mergeCell ref="B2:B3"/>
    <mergeCell ref="D2:D3"/>
    <mergeCell ref="C2:C3"/>
    <mergeCell ref="E2:E3"/>
    <mergeCell ref="F2:F3"/>
  </mergeCells>
  <phoneticPr fontId="28" type="noConversion"/>
  <pageMargins left="0.78740157480314965" right="0.7874015748031496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7"/>
  <sheetViews>
    <sheetView topLeftCell="A43" zoomScaleNormal="100" workbookViewId="0">
      <selection activeCell="F31" sqref="F31"/>
    </sheetView>
  </sheetViews>
  <sheetFormatPr defaultRowHeight="15" x14ac:dyDescent="0.25"/>
  <cols>
    <col min="1" max="1" width="25.85546875" customWidth="1"/>
    <col min="2" max="2" width="9.28515625" customWidth="1"/>
    <col min="3" max="3" width="8.5703125" customWidth="1"/>
    <col min="4" max="4" width="9.7109375" customWidth="1"/>
    <col min="5" max="5" width="7.85546875" customWidth="1"/>
    <col min="6" max="6" width="9.85546875" customWidth="1"/>
    <col min="7" max="7" width="10" customWidth="1"/>
    <col min="8" max="8" width="10.140625" customWidth="1"/>
    <col min="9" max="9" width="9.28515625" customWidth="1"/>
    <col min="10" max="10" width="8.140625" customWidth="1"/>
    <col min="11" max="11" width="6.7109375" customWidth="1"/>
    <col min="13" max="13" width="10.140625" customWidth="1"/>
  </cols>
  <sheetData>
    <row r="1" spans="1:15" ht="15.75" thickBot="1" x14ac:dyDescent="0.3">
      <c r="A1" s="44" t="s">
        <v>327</v>
      </c>
      <c r="B1" s="58"/>
      <c r="C1" s="58"/>
      <c r="D1" s="58"/>
      <c r="E1" s="58"/>
      <c r="F1" s="58"/>
      <c r="G1" s="58"/>
      <c r="H1" s="58"/>
      <c r="I1" s="58"/>
      <c r="J1" s="44"/>
      <c r="K1" s="104"/>
      <c r="L1" s="44"/>
      <c r="M1" s="125" t="s">
        <v>271</v>
      </c>
      <c r="N1" s="4"/>
      <c r="O1" s="4"/>
    </row>
    <row r="2" spans="1:15" ht="24" customHeight="1" x14ac:dyDescent="0.25">
      <c r="A2" s="148" t="s">
        <v>328</v>
      </c>
      <c r="B2" s="105" t="s">
        <v>193</v>
      </c>
      <c r="C2" s="105"/>
      <c r="D2" s="105"/>
      <c r="E2" s="105"/>
      <c r="F2" s="46"/>
      <c r="G2" s="46"/>
      <c r="H2" s="46"/>
      <c r="I2" s="46"/>
      <c r="J2" s="46"/>
      <c r="K2" s="46"/>
      <c r="L2" s="46"/>
      <c r="M2" s="106"/>
      <c r="N2" s="4"/>
      <c r="O2" s="4"/>
    </row>
    <row r="3" spans="1:15" ht="29.25" customHeight="1" x14ac:dyDescent="0.25">
      <c r="A3" s="149"/>
      <c r="B3" s="150" t="s">
        <v>194</v>
      </c>
      <c r="C3" s="133" t="s">
        <v>261</v>
      </c>
      <c r="D3" s="150" t="s">
        <v>336</v>
      </c>
      <c r="E3" s="150" t="s">
        <v>259</v>
      </c>
      <c r="F3" s="152" t="s">
        <v>194</v>
      </c>
      <c r="G3" s="152" t="s">
        <v>335</v>
      </c>
      <c r="H3" s="152" t="s">
        <v>260</v>
      </c>
      <c r="I3" s="152" t="s">
        <v>195</v>
      </c>
      <c r="J3" s="152" t="s">
        <v>281</v>
      </c>
      <c r="K3" s="152" t="s">
        <v>261</v>
      </c>
      <c r="L3" s="152" t="s">
        <v>294</v>
      </c>
      <c r="M3" s="146" t="s">
        <v>173</v>
      </c>
      <c r="N3" s="4"/>
      <c r="O3" s="4"/>
    </row>
    <row r="4" spans="1:15" ht="15.75" thickBot="1" x14ac:dyDescent="0.3">
      <c r="A4" s="46"/>
      <c r="B4" s="151"/>
      <c r="C4" s="134"/>
      <c r="D4" s="151"/>
      <c r="E4" s="151"/>
      <c r="F4" s="153"/>
      <c r="G4" s="153"/>
      <c r="H4" s="153"/>
      <c r="I4" s="153"/>
      <c r="J4" s="153"/>
      <c r="K4" s="153"/>
      <c r="L4" s="153"/>
      <c r="M4" s="147"/>
      <c r="N4" s="4"/>
      <c r="O4" s="4"/>
    </row>
    <row r="5" spans="1:15" x14ac:dyDescent="0.25">
      <c r="A5" s="46" t="s">
        <v>337</v>
      </c>
      <c r="B5" s="105">
        <v>250000</v>
      </c>
      <c r="C5" s="105"/>
      <c r="D5" s="105"/>
      <c r="E5" s="105"/>
      <c r="F5" s="46"/>
      <c r="G5" s="46"/>
      <c r="H5" s="130"/>
      <c r="I5" s="46"/>
      <c r="J5" s="46"/>
      <c r="K5" s="46"/>
      <c r="L5" s="46"/>
      <c r="M5" s="107">
        <f>SUM(B5:L5)</f>
        <v>250000</v>
      </c>
      <c r="N5" s="4"/>
      <c r="O5" s="4"/>
    </row>
    <row r="6" spans="1:15" x14ac:dyDescent="0.25">
      <c r="A6" s="46" t="s">
        <v>334</v>
      </c>
      <c r="B6" s="105"/>
      <c r="C6" s="105"/>
      <c r="D6" s="105"/>
      <c r="E6" s="105"/>
      <c r="F6" s="46"/>
      <c r="G6" s="46"/>
      <c r="H6" s="130"/>
      <c r="I6" s="46">
        <v>985000</v>
      </c>
      <c r="J6" s="46"/>
      <c r="K6" s="46"/>
      <c r="L6" s="46"/>
      <c r="M6" s="107">
        <f>SUM(B6:L6)</f>
        <v>985000</v>
      </c>
      <c r="N6" s="4"/>
      <c r="O6" s="4"/>
    </row>
    <row r="7" spans="1:15" x14ac:dyDescent="0.25">
      <c r="A7" s="128" t="s">
        <v>287</v>
      </c>
      <c r="B7" s="105"/>
      <c r="C7" s="105"/>
      <c r="D7" s="105"/>
      <c r="E7" s="105"/>
      <c r="F7" s="74">
        <v>5720</v>
      </c>
      <c r="G7" s="46"/>
      <c r="H7" s="130"/>
      <c r="I7" s="46"/>
      <c r="J7" s="74">
        <v>51480</v>
      </c>
      <c r="K7" s="46"/>
      <c r="L7" s="128">
        <v>193252</v>
      </c>
      <c r="M7" s="108">
        <f>SUM(B7:L7)</f>
        <v>250452</v>
      </c>
      <c r="N7" s="4"/>
      <c r="O7" s="4"/>
    </row>
    <row r="8" spans="1:15" x14ac:dyDescent="0.25">
      <c r="A8" s="130" t="s">
        <v>342</v>
      </c>
      <c r="B8" s="105"/>
      <c r="C8" s="105"/>
      <c r="D8" s="105"/>
      <c r="E8" s="105"/>
      <c r="F8" s="74">
        <v>10000</v>
      </c>
      <c r="G8" s="46"/>
      <c r="H8" s="130"/>
      <c r="I8" s="46"/>
      <c r="J8" s="74"/>
      <c r="K8" s="46"/>
      <c r="L8" s="130"/>
      <c r="M8" s="108">
        <f>SUM(B8:L8)</f>
        <v>10000</v>
      </c>
      <c r="N8" s="4"/>
      <c r="O8" s="4"/>
    </row>
    <row r="9" spans="1:15" x14ac:dyDescent="0.25">
      <c r="A9" s="46" t="s">
        <v>276</v>
      </c>
      <c r="B9" s="105">
        <v>60000</v>
      </c>
      <c r="C9" s="105"/>
      <c r="D9" s="105"/>
      <c r="E9" s="105"/>
      <c r="F9" s="74">
        <v>850000</v>
      </c>
      <c r="G9" s="46"/>
      <c r="H9" s="130"/>
      <c r="I9" s="46"/>
      <c r="J9" s="46"/>
      <c r="K9" s="46"/>
      <c r="L9" s="46"/>
      <c r="M9" s="108">
        <f>SUM(B9:L9)</f>
        <v>910000</v>
      </c>
      <c r="N9" s="4"/>
      <c r="O9" s="4"/>
    </row>
    <row r="10" spans="1:15" ht="15.75" thickBot="1" x14ac:dyDescent="0.3">
      <c r="A10" s="121" t="s">
        <v>174</v>
      </c>
      <c r="B10" s="121">
        <f>SUM(B5:B9)</f>
        <v>310000</v>
      </c>
      <c r="C10" s="121"/>
      <c r="D10" s="121">
        <f t="shared" ref="D10:M10" si="0">SUM(D5:D9)</f>
        <v>0</v>
      </c>
      <c r="E10" s="121">
        <f t="shared" si="0"/>
        <v>0</v>
      </c>
      <c r="F10" s="121">
        <f t="shared" si="0"/>
        <v>865720</v>
      </c>
      <c r="G10" s="121">
        <f t="shared" si="0"/>
        <v>0</v>
      </c>
      <c r="H10" s="121">
        <f t="shared" si="0"/>
        <v>0</v>
      </c>
      <c r="I10" s="121">
        <f t="shared" si="0"/>
        <v>985000</v>
      </c>
      <c r="J10" s="121">
        <f t="shared" si="0"/>
        <v>51480</v>
      </c>
      <c r="K10" s="121">
        <f t="shared" si="0"/>
        <v>0</v>
      </c>
      <c r="L10" s="121">
        <f t="shared" si="0"/>
        <v>193252</v>
      </c>
      <c r="M10" s="122">
        <f t="shared" si="0"/>
        <v>2405452</v>
      </c>
      <c r="N10" s="40"/>
      <c r="O10" s="4"/>
    </row>
    <row r="11" spans="1:15" x14ac:dyDescent="0.25">
      <c r="A11" s="128" t="s">
        <v>288</v>
      </c>
      <c r="B11" s="105"/>
      <c r="C11" s="105"/>
      <c r="D11" s="105"/>
      <c r="E11" s="105"/>
      <c r="F11" s="46">
        <v>24250</v>
      </c>
      <c r="G11" s="46"/>
      <c r="H11" s="46"/>
      <c r="I11" s="46"/>
      <c r="J11" s="74">
        <v>218250</v>
      </c>
      <c r="K11" s="46"/>
      <c r="L11" s="128">
        <v>223114</v>
      </c>
      <c r="M11" s="109">
        <f>SUM(B11:L11)</f>
        <v>465614</v>
      </c>
      <c r="N11" s="4"/>
      <c r="O11" s="4"/>
    </row>
    <row r="12" spans="1:15" ht="15.75" thickBot="1" x14ac:dyDescent="0.3">
      <c r="A12" s="74" t="s">
        <v>298</v>
      </c>
      <c r="B12" s="105"/>
      <c r="C12" s="105"/>
      <c r="D12" s="105"/>
      <c r="E12" s="105"/>
      <c r="F12" s="46">
        <v>8000</v>
      </c>
      <c r="G12" s="46"/>
      <c r="H12" s="46"/>
      <c r="I12" s="46"/>
      <c r="J12" s="74"/>
      <c r="K12" s="74"/>
      <c r="L12" s="74"/>
      <c r="M12" s="129">
        <f>SUM(F12:L12)</f>
        <v>8000</v>
      </c>
      <c r="N12" s="4"/>
      <c r="O12" s="4"/>
    </row>
    <row r="13" spans="1:15" ht="15.75" thickBot="1" x14ac:dyDescent="0.3">
      <c r="A13" s="121" t="s">
        <v>196</v>
      </c>
      <c r="B13" s="121">
        <f>SUM(B11:B11)</f>
        <v>0</v>
      </c>
      <c r="C13" s="121"/>
      <c r="D13" s="121">
        <f>SUM(D11:D11)</f>
        <v>0</v>
      </c>
      <c r="E13" s="121">
        <f>SUM(E11:E11)</f>
        <v>0</v>
      </c>
      <c r="F13" s="121">
        <f>SUM(F11:F12)</f>
        <v>32250</v>
      </c>
      <c r="G13" s="121">
        <f>SUM(G11:G11)</f>
        <v>0</v>
      </c>
      <c r="H13" s="121">
        <f>SUM(H11:H11)</f>
        <v>0</v>
      </c>
      <c r="I13" s="121">
        <f>SUM(I11:I11)</f>
        <v>0</v>
      </c>
      <c r="J13" s="121">
        <f>SUM(J11:J12)</f>
        <v>218250</v>
      </c>
      <c r="K13" s="121">
        <f>SUM(K11:K11)</f>
        <v>0</v>
      </c>
      <c r="L13" s="121">
        <f>SUM(L11:L11)</f>
        <v>223114</v>
      </c>
      <c r="M13" s="123">
        <f>SUM(M11:M12)</f>
        <v>473614</v>
      </c>
      <c r="N13" s="124"/>
      <c r="O13" s="4"/>
    </row>
    <row r="14" spans="1:15" ht="15.75" thickBot="1" x14ac:dyDescent="0.3">
      <c r="A14" s="46" t="s">
        <v>101</v>
      </c>
      <c r="B14" s="105">
        <v>0</v>
      </c>
      <c r="C14" s="105"/>
      <c r="D14" s="105"/>
      <c r="E14" s="105"/>
      <c r="F14" s="46"/>
      <c r="G14" s="46"/>
      <c r="H14" s="46"/>
      <c r="I14" s="46"/>
      <c r="J14" s="46"/>
      <c r="K14" s="46"/>
      <c r="L14" s="46"/>
      <c r="M14" s="110">
        <f>SUM(B14:L14)</f>
        <v>0</v>
      </c>
      <c r="N14" s="4"/>
      <c r="O14" s="4"/>
    </row>
    <row r="15" spans="1:15" x14ac:dyDescent="0.25">
      <c r="A15" s="121" t="s">
        <v>176</v>
      </c>
      <c r="B15" s="121">
        <f>SUM(B14)</f>
        <v>0</v>
      </c>
      <c r="C15" s="121"/>
      <c r="D15" s="121">
        <f t="shared" ref="D15:M15" si="1">SUM(D14)</f>
        <v>0</v>
      </c>
      <c r="E15" s="121">
        <f t="shared" si="1"/>
        <v>0</v>
      </c>
      <c r="F15" s="121">
        <f t="shared" si="1"/>
        <v>0</v>
      </c>
      <c r="G15" s="121">
        <f t="shared" si="1"/>
        <v>0</v>
      </c>
      <c r="H15" s="121">
        <f t="shared" si="1"/>
        <v>0</v>
      </c>
      <c r="I15" s="121">
        <f t="shared" si="1"/>
        <v>0</v>
      </c>
      <c r="J15" s="121">
        <f t="shared" si="1"/>
        <v>0</v>
      </c>
      <c r="K15" s="121">
        <f t="shared" si="1"/>
        <v>0</v>
      </c>
      <c r="L15" s="121">
        <f t="shared" si="1"/>
        <v>0</v>
      </c>
      <c r="M15" s="131">
        <f t="shared" si="1"/>
        <v>0</v>
      </c>
      <c r="N15" s="4"/>
      <c r="O15" s="4"/>
    </row>
    <row r="16" spans="1:15" x14ac:dyDescent="0.25">
      <c r="A16" s="74" t="s">
        <v>338</v>
      </c>
      <c r="B16" s="74"/>
      <c r="C16" s="74"/>
      <c r="D16" s="74"/>
      <c r="E16" s="74"/>
      <c r="F16" s="74"/>
      <c r="G16" s="74">
        <v>160000</v>
      </c>
      <c r="H16" s="74"/>
      <c r="I16" s="74"/>
      <c r="J16" s="74"/>
      <c r="K16" s="74"/>
      <c r="L16" s="74"/>
      <c r="M16" s="74">
        <f>SUM(B16:L16)</f>
        <v>160000</v>
      </c>
      <c r="N16" s="4"/>
      <c r="O16" s="4"/>
    </row>
    <row r="17" spans="1:15" x14ac:dyDescent="0.25">
      <c r="A17" s="74" t="s">
        <v>339</v>
      </c>
      <c r="B17" s="74">
        <v>9978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>
        <f>SUM(B17:L17)</f>
        <v>9978</v>
      </c>
      <c r="N17" s="4"/>
      <c r="O17" s="4"/>
    </row>
    <row r="18" spans="1:15" x14ac:dyDescent="0.25">
      <c r="A18" s="74" t="s">
        <v>313</v>
      </c>
      <c r="B18" s="74"/>
      <c r="C18" s="74"/>
      <c r="D18" s="112"/>
      <c r="E18" s="112"/>
      <c r="F18" s="74"/>
      <c r="G18" s="112"/>
      <c r="H18" s="112"/>
      <c r="I18" s="112"/>
      <c r="J18" s="112"/>
      <c r="K18" s="112"/>
      <c r="L18" s="112"/>
      <c r="M18" s="74">
        <f>SUM(B18:L18)</f>
        <v>0</v>
      </c>
      <c r="N18" s="4"/>
      <c r="O18" s="4"/>
    </row>
    <row r="19" spans="1:15" ht="15.75" thickBot="1" x14ac:dyDescent="0.3">
      <c r="A19" s="121" t="s">
        <v>263</v>
      </c>
      <c r="B19" s="121">
        <f>SUM(B16:B18)</f>
        <v>9978</v>
      </c>
      <c r="C19" s="121"/>
      <c r="D19" s="121">
        <f>SUM(D16:D18)</f>
        <v>0</v>
      </c>
      <c r="E19" s="121">
        <f>SUM(E16:E18)</f>
        <v>0</v>
      </c>
      <c r="F19" s="121">
        <f>SUM(F16:F18)</f>
        <v>0</v>
      </c>
      <c r="G19" s="121">
        <f t="shared" ref="G19:L19" si="2">SUM(G18:G18)</f>
        <v>0</v>
      </c>
      <c r="H19" s="121">
        <f t="shared" si="2"/>
        <v>0</v>
      </c>
      <c r="I19" s="121">
        <f t="shared" si="2"/>
        <v>0</v>
      </c>
      <c r="J19" s="121">
        <f t="shared" si="2"/>
        <v>0</v>
      </c>
      <c r="K19" s="121">
        <f t="shared" si="2"/>
        <v>0</v>
      </c>
      <c r="L19" s="121">
        <f t="shared" si="2"/>
        <v>0</v>
      </c>
      <c r="M19" s="122">
        <f>SUM(M16:M18)</f>
        <v>169978</v>
      </c>
      <c r="N19" s="4"/>
      <c r="O19" s="4"/>
    </row>
    <row r="20" spans="1:15" x14ac:dyDescent="0.25">
      <c r="A20" s="46" t="s">
        <v>197</v>
      </c>
      <c r="B20" s="105"/>
      <c r="C20" s="105"/>
      <c r="D20" s="105"/>
      <c r="E20" s="105"/>
      <c r="F20" s="46"/>
      <c r="G20" s="46"/>
      <c r="H20" s="46"/>
      <c r="I20" s="46"/>
      <c r="J20" s="46"/>
      <c r="K20" s="46"/>
      <c r="L20" s="46"/>
      <c r="M20" s="107">
        <f t="shared" ref="M20:M31" si="3">SUM(B20:L20)</f>
        <v>0</v>
      </c>
      <c r="N20" s="4"/>
      <c r="O20" s="4"/>
    </row>
    <row r="21" spans="1:15" x14ac:dyDescent="0.25">
      <c r="A21" s="46" t="s">
        <v>198</v>
      </c>
      <c r="B21" s="105"/>
      <c r="C21" s="105"/>
      <c r="D21" s="105"/>
      <c r="E21" s="105"/>
      <c r="F21" s="46"/>
      <c r="G21" s="46">
        <v>3200000</v>
      </c>
      <c r="H21" s="130">
        <v>6509000</v>
      </c>
      <c r="I21" s="130"/>
      <c r="J21" s="46"/>
      <c r="K21" s="46"/>
      <c r="L21" s="46"/>
      <c r="M21" s="107">
        <f t="shared" si="3"/>
        <v>9709000</v>
      </c>
      <c r="N21" s="4"/>
      <c r="O21" s="4"/>
    </row>
    <row r="22" spans="1:15" x14ac:dyDescent="0.25">
      <c r="A22" s="46" t="s">
        <v>199</v>
      </c>
      <c r="B22" s="105"/>
      <c r="C22" s="105"/>
      <c r="D22" s="105"/>
      <c r="E22" s="105"/>
      <c r="F22" s="46"/>
      <c r="G22" s="74"/>
      <c r="H22" s="130"/>
      <c r="I22" s="130"/>
      <c r="J22" s="46"/>
      <c r="K22" s="46"/>
      <c r="L22" s="46"/>
      <c r="M22" s="107">
        <f t="shared" si="3"/>
        <v>0</v>
      </c>
      <c r="N22" s="4"/>
      <c r="O22" s="4"/>
    </row>
    <row r="23" spans="1:15" x14ac:dyDescent="0.25">
      <c r="A23" s="46" t="s">
        <v>314</v>
      </c>
      <c r="B23" s="105"/>
      <c r="C23" s="105"/>
      <c r="D23" s="105"/>
      <c r="E23" s="105"/>
      <c r="F23" s="46"/>
      <c r="G23" s="74"/>
      <c r="H23" s="130"/>
      <c r="I23" s="130"/>
      <c r="J23" s="46"/>
      <c r="K23" s="46"/>
      <c r="L23" s="46"/>
      <c r="M23" s="107">
        <f t="shared" si="3"/>
        <v>0</v>
      </c>
      <c r="N23" s="4"/>
      <c r="O23" s="4"/>
    </row>
    <row r="24" spans="1:15" x14ac:dyDescent="0.25">
      <c r="A24" s="46" t="s">
        <v>146</v>
      </c>
      <c r="B24" s="105"/>
      <c r="C24" s="105"/>
      <c r="D24" s="105"/>
      <c r="E24" s="105"/>
      <c r="F24" s="46"/>
      <c r="G24" s="74"/>
      <c r="H24" s="130"/>
      <c r="I24" s="130"/>
      <c r="J24" s="46"/>
      <c r="K24" s="46"/>
      <c r="L24" s="46"/>
      <c r="M24" s="107">
        <f t="shared" si="3"/>
        <v>0</v>
      </c>
      <c r="N24" s="4"/>
      <c r="O24" s="4"/>
    </row>
    <row r="25" spans="1:15" x14ac:dyDescent="0.25">
      <c r="A25" s="46" t="s">
        <v>97</v>
      </c>
      <c r="B25" s="105"/>
      <c r="C25" s="105"/>
      <c r="D25" s="105"/>
      <c r="E25" s="105"/>
      <c r="F25" s="46"/>
      <c r="G25" s="74"/>
      <c r="H25" s="130"/>
      <c r="I25" s="130"/>
      <c r="J25" s="46"/>
      <c r="K25" s="46"/>
      <c r="L25" s="46"/>
      <c r="M25" s="107">
        <f t="shared" si="3"/>
        <v>0</v>
      </c>
      <c r="N25" s="4"/>
      <c r="O25" s="4"/>
    </row>
    <row r="26" spans="1:15" x14ac:dyDescent="0.25">
      <c r="A26" s="46" t="s">
        <v>262</v>
      </c>
      <c r="B26" s="105">
        <v>115000</v>
      </c>
      <c r="C26" s="105"/>
      <c r="D26" s="105">
        <v>227959</v>
      </c>
      <c r="E26" s="105"/>
      <c r="F26" s="46">
        <v>2041</v>
      </c>
      <c r="G26" s="74"/>
      <c r="H26" s="130">
        <v>935000</v>
      </c>
      <c r="I26" s="130"/>
      <c r="J26" s="46"/>
      <c r="K26" s="46"/>
      <c r="L26" s="46"/>
      <c r="M26" s="107">
        <f t="shared" si="3"/>
        <v>1280000</v>
      </c>
      <c r="N26" s="4"/>
      <c r="O26" s="4"/>
    </row>
    <row r="27" spans="1:15" x14ac:dyDescent="0.25">
      <c r="A27" s="46" t="s">
        <v>299</v>
      </c>
      <c r="B27" s="105"/>
      <c r="C27" s="105"/>
      <c r="D27" s="105"/>
      <c r="E27" s="105"/>
      <c r="F27" s="74">
        <v>25000</v>
      </c>
      <c r="G27" s="46"/>
      <c r="H27" s="46"/>
      <c r="I27" s="46"/>
      <c r="J27" s="46"/>
      <c r="K27" s="46"/>
      <c r="L27" s="74"/>
      <c r="M27" s="108">
        <f t="shared" si="3"/>
        <v>25000</v>
      </c>
      <c r="N27" s="4"/>
      <c r="O27" s="4"/>
    </row>
    <row r="28" spans="1:15" x14ac:dyDescent="0.25">
      <c r="A28" s="46" t="s">
        <v>144</v>
      </c>
      <c r="B28" s="105"/>
      <c r="C28" s="105"/>
      <c r="D28" s="105"/>
      <c r="E28" s="105"/>
      <c r="F28" s="46"/>
      <c r="G28" s="74"/>
      <c r="H28" s="46"/>
      <c r="I28" s="46"/>
      <c r="J28" s="46"/>
      <c r="K28" s="46"/>
      <c r="L28" s="46"/>
      <c r="M28" s="107">
        <f t="shared" si="3"/>
        <v>0</v>
      </c>
      <c r="N28" s="4"/>
      <c r="O28" s="4"/>
    </row>
    <row r="29" spans="1:15" x14ac:dyDescent="0.25">
      <c r="A29" s="46" t="s">
        <v>141</v>
      </c>
      <c r="B29" s="105">
        <v>5623</v>
      </c>
      <c r="C29" s="105"/>
      <c r="D29" s="105"/>
      <c r="E29" s="105"/>
      <c r="F29" s="46"/>
      <c r="G29" s="74"/>
      <c r="H29" s="46"/>
      <c r="I29" s="46"/>
      <c r="J29" s="46"/>
      <c r="K29" s="46"/>
      <c r="L29" s="46"/>
      <c r="M29" s="107">
        <f t="shared" si="3"/>
        <v>5623</v>
      </c>
      <c r="N29" s="4"/>
      <c r="O29" s="4"/>
    </row>
    <row r="30" spans="1:15" x14ac:dyDescent="0.25">
      <c r="A30" s="46" t="s">
        <v>293</v>
      </c>
      <c r="B30" s="105"/>
      <c r="C30" s="105"/>
      <c r="D30" s="105"/>
      <c r="E30" s="105"/>
      <c r="F30" s="46">
        <v>20000</v>
      </c>
      <c r="G30" s="74"/>
      <c r="H30" s="46"/>
      <c r="I30" s="46"/>
      <c r="J30" s="46"/>
      <c r="K30" s="46"/>
      <c r="L30" s="46"/>
      <c r="M30" s="107">
        <f t="shared" si="3"/>
        <v>20000</v>
      </c>
      <c r="N30" s="4"/>
      <c r="O30" s="4"/>
    </row>
    <row r="31" spans="1:15" ht="15.75" thickBot="1" x14ac:dyDescent="0.3">
      <c r="A31" s="46" t="s">
        <v>201</v>
      </c>
      <c r="B31" s="105">
        <v>24234</v>
      </c>
      <c r="C31" s="105"/>
      <c r="D31" s="105"/>
      <c r="E31" s="105"/>
      <c r="F31" s="74"/>
      <c r="G31" s="74"/>
      <c r="H31" s="46"/>
      <c r="I31" s="46"/>
      <c r="J31" s="46"/>
      <c r="K31" s="46"/>
      <c r="L31" s="46"/>
      <c r="M31" s="107">
        <f t="shared" si="3"/>
        <v>24234</v>
      </c>
      <c r="N31" s="4"/>
      <c r="O31" s="4"/>
    </row>
    <row r="32" spans="1:15" ht="15.75" thickBot="1" x14ac:dyDescent="0.3">
      <c r="A32" s="121" t="s">
        <v>180</v>
      </c>
      <c r="B32" s="121">
        <f t="shared" ref="B32:M32" si="4">SUM(B20:B31)</f>
        <v>144857</v>
      </c>
      <c r="C32" s="121">
        <f t="shared" si="4"/>
        <v>0</v>
      </c>
      <c r="D32" s="121">
        <f t="shared" si="4"/>
        <v>227959</v>
      </c>
      <c r="E32" s="121">
        <f t="shared" si="4"/>
        <v>0</v>
      </c>
      <c r="F32" s="121">
        <f t="shared" si="4"/>
        <v>47041</v>
      </c>
      <c r="G32" s="121">
        <f t="shared" si="4"/>
        <v>3200000</v>
      </c>
      <c r="H32" s="121">
        <f t="shared" si="4"/>
        <v>7444000</v>
      </c>
      <c r="I32" s="121">
        <f t="shared" si="4"/>
        <v>0</v>
      </c>
      <c r="J32" s="121">
        <f t="shared" si="4"/>
        <v>0</v>
      </c>
      <c r="K32" s="121">
        <f t="shared" si="4"/>
        <v>0</v>
      </c>
      <c r="L32" s="121">
        <f t="shared" si="4"/>
        <v>0</v>
      </c>
      <c r="M32" s="123">
        <f t="shared" si="4"/>
        <v>11063857</v>
      </c>
      <c r="N32" s="124"/>
      <c r="O32" s="4"/>
    </row>
    <row r="33" spans="1:15" x14ac:dyDescent="0.25">
      <c r="A33" s="46" t="s">
        <v>340</v>
      </c>
      <c r="B33" s="105"/>
      <c r="C33" s="105"/>
      <c r="D33" s="105"/>
      <c r="E33" s="105"/>
      <c r="F33" s="46">
        <v>30000</v>
      </c>
      <c r="G33" s="74"/>
      <c r="H33" s="46"/>
      <c r="I33" s="46"/>
      <c r="J33" s="46"/>
      <c r="K33" s="46"/>
      <c r="L33" s="46"/>
      <c r="M33" s="107">
        <f t="shared" ref="M33:M39" si="5">SUM(B33:L33)</f>
        <v>30000</v>
      </c>
      <c r="N33" s="4"/>
      <c r="O33" s="4"/>
    </row>
    <row r="34" spans="1:15" x14ac:dyDescent="0.25">
      <c r="A34" s="46" t="s">
        <v>341</v>
      </c>
      <c r="B34" s="105"/>
      <c r="C34" s="105"/>
      <c r="D34" s="105"/>
      <c r="E34" s="105"/>
      <c r="F34" s="46"/>
      <c r="G34" s="74"/>
      <c r="H34" s="46"/>
      <c r="I34" s="46"/>
      <c r="J34" s="46"/>
      <c r="K34" s="46"/>
      <c r="L34" s="46"/>
      <c r="M34" s="107">
        <f t="shared" si="5"/>
        <v>0</v>
      </c>
      <c r="N34" s="4"/>
      <c r="O34" s="4"/>
    </row>
    <row r="35" spans="1:15" x14ac:dyDescent="0.25">
      <c r="A35" s="46" t="s">
        <v>202</v>
      </c>
      <c r="B35" s="105"/>
      <c r="C35" s="105"/>
      <c r="D35" s="105"/>
      <c r="E35" s="105"/>
      <c r="F35" s="46">
        <v>1700</v>
      </c>
      <c r="G35" s="74"/>
      <c r="H35" s="46"/>
      <c r="I35" s="46"/>
      <c r="J35" s="46"/>
      <c r="K35" s="46"/>
      <c r="L35" s="46"/>
      <c r="M35" s="107">
        <f t="shared" si="5"/>
        <v>1700</v>
      </c>
      <c r="N35" s="4"/>
      <c r="O35" s="4"/>
    </row>
    <row r="36" spans="1:15" x14ac:dyDescent="0.25">
      <c r="A36" s="46" t="s">
        <v>102</v>
      </c>
      <c r="B36" s="105">
        <v>9959</v>
      </c>
      <c r="C36" s="105"/>
      <c r="D36" s="105"/>
      <c r="E36" s="105"/>
      <c r="F36" s="46"/>
      <c r="G36" s="74"/>
      <c r="H36" s="46"/>
      <c r="I36" s="46"/>
      <c r="J36" s="46"/>
      <c r="K36" s="46"/>
      <c r="L36" s="46"/>
      <c r="M36" s="107">
        <f t="shared" si="5"/>
        <v>9959</v>
      </c>
      <c r="N36" s="4"/>
      <c r="O36" s="4"/>
    </row>
    <row r="37" spans="1:15" x14ac:dyDescent="0.25">
      <c r="A37" s="46" t="s">
        <v>315</v>
      </c>
      <c r="B37" s="105"/>
      <c r="C37" s="105"/>
      <c r="D37" s="105">
        <v>175000</v>
      </c>
      <c r="E37" s="105"/>
      <c r="F37" s="46"/>
      <c r="G37" s="74"/>
      <c r="H37" s="46"/>
      <c r="I37" s="46"/>
      <c r="J37" s="46"/>
      <c r="K37" s="46"/>
      <c r="L37" s="46"/>
      <c r="M37" s="107">
        <f t="shared" si="5"/>
        <v>175000</v>
      </c>
      <c r="N37" s="4"/>
      <c r="O37" s="4"/>
    </row>
    <row r="38" spans="1:15" x14ac:dyDescent="0.25">
      <c r="A38" s="46" t="s">
        <v>203</v>
      </c>
      <c r="B38" s="105"/>
      <c r="C38" s="105"/>
      <c r="D38" s="105"/>
      <c r="E38" s="105"/>
      <c r="F38" s="46"/>
      <c r="G38" s="74"/>
      <c r="H38" s="46"/>
      <c r="I38" s="46"/>
      <c r="J38" s="46"/>
      <c r="K38" s="46"/>
      <c r="L38" s="46"/>
      <c r="M38" s="107">
        <f t="shared" si="5"/>
        <v>0</v>
      </c>
      <c r="N38" s="4"/>
      <c r="O38" s="4"/>
    </row>
    <row r="39" spans="1:15" ht="15.75" thickBot="1" x14ac:dyDescent="0.3">
      <c r="A39" s="46" t="s">
        <v>182</v>
      </c>
      <c r="B39" s="105"/>
      <c r="C39" s="105"/>
      <c r="D39" s="105"/>
      <c r="E39" s="105"/>
      <c r="F39" s="46"/>
      <c r="G39" s="46"/>
      <c r="H39" s="46"/>
      <c r="I39" s="46"/>
      <c r="J39" s="46"/>
      <c r="K39" s="46"/>
      <c r="L39" s="46"/>
      <c r="M39" s="107">
        <f t="shared" si="5"/>
        <v>0</v>
      </c>
      <c r="N39" s="4"/>
      <c r="O39" s="4"/>
    </row>
    <row r="40" spans="1:15" ht="15.75" thickBot="1" x14ac:dyDescent="0.3">
      <c r="A40" s="121" t="s">
        <v>204</v>
      </c>
      <c r="B40" s="121">
        <f>SUM(B33:B39)</f>
        <v>9959</v>
      </c>
      <c r="C40" s="121"/>
      <c r="D40" s="121">
        <f t="shared" ref="D40:M40" si="6">SUM(D33:D39)</f>
        <v>175000</v>
      </c>
      <c r="E40" s="121">
        <f t="shared" si="6"/>
        <v>0</v>
      </c>
      <c r="F40" s="121">
        <f t="shared" si="6"/>
        <v>31700</v>
      </c>
      <c r="G40" s="121">
        <f t="shared" si="6"/>
        <v>0</v>
      </c>
      <c r="H40" s="121">
        <f t="shared" si="6"/>
        <v>0</v>
      </c>
      <c r="I40" s="121">
        <f t="shared" si="6"/>
        <v>0</v>
      </c>
      <c r="J40" s="121">
        <f t="shared" si="6"/>
        <v>0</v>
      </c>
      <c r="K40" s="121">
        <f t="shared" si="6"/>
        <v>0</v>
      </c>
      <c r="L40" s="121">
        <f t="shared" si="6"/>
        <v>0</v>
      </c>
      <c r="M40" s="123">
        <f t="shared" si="6"/>
        <v>216659</v>
      </c>
      <c r="N40" s="124"/>
      <c r="O40" s="4"/>
    </row>
    <row r="41" spans="1:15" x14ac:dyDescent="0.25">
      <c r="A41" s="46" t="s">
        <v>205</v>
      </c>
      <c r="B41" s="105"/>
      <c r="C41" s="105"/>
      <c r="D41" s="105"/>
      <c r="E41" s="105"/>
      <c r="F41" s="46"/>
      <c r="G41" s="74"/>
      <c r="H41" s="46"/>
      <c r="I41" s="46"/>
      <c r="J41" s="46"/>
      <c r="K41" s="46"/>
      <c r="L41" s="46"/>
      <c r="M41" s="107">
        <f t="shared" ref="M41:M53" si="7">SUM(B41:L41)</f>
        <v>0</v>
      </c>
      <c r="N41" s="4"/>
      <c r="O41" s="4"/>
    </row>
    <row r="42" spans="1:15" x14ac:dyDescent="0.25">
      <c r="A42" s="46" t="s">
        <v>206</v>
      </c>
      <c r="B42" s="105"/>
      <c r="C42" s="105"/>
      <c r="D42" s="105"/>
      <c r="E42" s="105"/>
      <c r="F42" s="46"/>
      <c r="G42" s="74"/>
      <c r="H42" s="130"/>
      <c r="I42" s="46"/>
      <c r="J42" s="46"/>
      <c r="K42" s="46"/>
      <c r="L42" s="46"/>
      <c r="M42" s="107">
        <f t="shared" si="7"/>
        <v>0</v>
      </c>
      <c r="N42" s="4"/>
      <c r="O42" s="4"/>
    </row>
    <row r="43" spans="1:15" x14ac:dyDescent="0.25">
      <c r="A43" s="46" t="s">
        <v>207</v>
      </c>
      <c r="B43" s="105"/>
      <c r="C43" s="105"/>
      <c r="D43" s="105"/>
      <c r="E43" s="105"/>
      <c r="F43" s="46"/>
      <c r="G43" s="74"/>
      <c r="H43" s="74"/>
      <c r="I43" s="46"/>
      <c r="J43" s="46"/>
      <c r="K43" s="46"/>
      <c r="L43" s="46"/>
      <c r="M43" s="107">
        <f t="shared" si="7"/>
        <v>0</v>
      </c>
      <c r="N43" s="4"/>
      <c r="O43" s="4"/>
    </row>
    <row r="44" spans="1:15" x14ac:dyDescent="0.25">
      <c r="A44" s="46" t="s">
        <v>208</v>
      </c>
      <c r="B44" s="105"/>
      <c r="C44" s="105"/>
      <c r="D44" s="105"/>
      <c r="E44" s="105"/>
      <c r="F44" s="46"/>
      <c r="G44" s="74"/>
      <c r="H44" s="74"/>
      <c r="I44" s="46"/>
      <c r="J44" s="46"/>
      <c r="K44" s="46"/>
      <c r="L44" s="46"/>
      <c r="M44" s="107">
        <f t="shared" si="7"/>
        <v>0</v>
      </c>
      <c r="N44" s="4"/>
      <c r="O44" s="4"/>
    </row>
    <row r="45" spans="1:15" x14ac:dyDescent="0.25">
      <c r="A45" s="46" t="s">
        <v>209</v>
      </c>
      <c r="B45" s="105"/>
      <c r="C45" s="105"/>
      <c r="D45" s="105"/>
      <c r="E45" s="105"/>
      <c r="F45" s="46"/>
      <c r="G45" s="74"/>
      <c r="H45" s="74"/>
      <c r="I45" s="46"/>
      <c r="J45" s="46"/>
      <c r="K45" s="46"/>
      <c r="L45" s="46"/>
      <c r="M45" s="107">
        <f t="shared" si="7"/>
        <v>0</v>
      </c>
      <c r="N45" s="4"/>
      <c r="O45" s="4"/>
    </row>
    <row r="46" spans="1:15" x14ac:dyDescent="0.25">
      <c r="A46" s="46" t="s">
        <v>210</v>
      </c>
      <c r="B46" s="105"/>
      <c r="C46" s="105"/>
      <c r="D46" s="105"/>
      <c r="E46" s="105"/>
      <c r="F46" s="46"/>
      <c r="G46" s="74"/>
      <c r="H46" s="74"/>
      <c r="I46" s="46"/>
      <c r="J46" s="46"/>
      <c r="K46" s="46"/>
      <c r="L46" s="46"/>
      <c r="M46" s="107">
        <f t="shared" si="7"/>
        <v>0</v>
      </c>
      <c r="N46" s="4"/>
      <c r="O46" s="4"/>
    </row>
    <row r="47" spans="1:15" x14ac:dyDescent="0.25">
      <c r="A47" s="46" t="s">
        <v>211</v>
      </c>
      <c r="B47" s="105">
        <v>22000</v>
      </c>
      <c r="C47" s="105"/>
      <c r="D47" s="105"/>
      <c r="E47" s="105"/>
      <c r="F47" s="46"/>
      <c r="G47" s="74"/>
      <c r="H47" s="74"/>
      <c r="I47" s="46"/>
      <c r="J47" s="46"/>
      <c r="K47" s="46"/>
      <c r="L47" s="46"/>
      <c r="M47" s="107">
        <f t="shared" si="7"/>
        <v>22000</v>
      </c>
      <c r="N47" s="4"/>
      <c r="O47" s="4"/>
    </row>
    <row r="48" spans="1:15" x14ac:dyDescent="0.25">
      <c r="A48" s="46" t="s">
        <v>212</v>
      </c>
      <c r="B48" s="105"/>
      <c r="C48" s="105"/>
      <c r="D48" s="105"/>
      <c r="E48" s="105"/>
      <c r="F48" s="46"/>
      <c r="G48" s="74">
        <v>300000</v>
      </c>
      <c r="H48" s="74"/>
      <c r="I48" s="46"/>
      <c r="J48" s="46"/>
      <c r="K48" s="46"/>
      <c r="L48" s="46"/>
      <c r="M48" s="107">
        <f t="shared" si="7"/>
        <v>300000</v>
      </c>
      <c r="N48" s="4"/>
      <c r="O48" s="4"/>
    </row>
    <row r="49" spans="1:15" x14ac:dyDescent="0.25">
      <c r="A49" s="46" t="s">
        <v>213</v>
      </c>
      <c r="B49" s="105">
        <v>16800</v>
      </c>
      <c r="C49" s="105"/>
      <c r="D49" s="105"/>
      <c r="E49" s="105"/>
      <c r="F49" s="46"/>
      <c r="G49" s="74">
        <v>300000</v>
      </c>
      <c r="H49" s="74"/>
      <c r="I49" s="46"/>
      <c r="J49" s="46"/>
      <c r="K49" s="46"/>
      <c r="L49" s="46"/>
      <c r="M49" s="107">
        <f t="shared" si="7"/>
        <v>316800</v>
      </c>
      <c r="N49" s="4"/>
      <c r="O49" s="4"/>
    </row>
    <row r="50" spans="1:15" x14ac:dyDescent="0.25">
      <c r="A50" s="46" t="s">
        <v>214</v>
      </c>
      <c r="B50" s="105"/>
      <c r="C50" s="105"/>
      <c r="D50" s="105"/>
      <c r="E50" s="105"/>
      <c r="F50" s="46"/>
      <c r="G50" s="74"/>
      <c r="H50" s="74"/>
      <c r="I50" s="46"/>
      <c r="J50" s="46"/>
      <c r="K50" s="46"/>
      <c r="L50" s="46"/>
      <c r="M50" s="107">
        <f t="shared" si="7"/>
        <v>0</v>
      </c>
      <c r="N50" s="4"/>
      <c r="O50" s="4"/>
    </row>
    <row r="51" spans="1:15" x14ac:dyDescent="0.25">
      <c r="A51" s="46" t="s">
        <v>215</v>
      </c>
      <c r="B51" s="105"/>
      <c r="C51" s="105"/>
      <c r="D51" s="105"/>
      <c r="E51" s="105"/>
      <c r="F51" s="46"/>
      <c r="G51" s="74"/>
      <c r="H51" s="74"/>
      <c r="I51" s="46"/>
      <c r="J51" s="46"/>
      <c r="K51" s="46"/>
      <c r="L51" s="46"/>
      <c r="M51" s="107">
        <f t="shared" si="7"/>
        <v>0</v>
      </c>
      <c r="N51" s="4"/>
      <c r="O51" s="4"/>
    </row>
    <row r="52" spans="1:15" x14ac:dyDescent="0.25">
      <c r="A52" s="46" t="s">
        <v>216</v>
      </c>
      <c r="B52" s="105"/>
      <c r="C52" s="105"/>
      <c r="D52" s="105"/>
      <c r="E52" s="105"/>
      <c r="F52" s="46"/>
      <c r="G52" s="74"/>
      <c r="H52" s="74"/>
      <c r="I52" s="46"/>
      <c r="J52" s="46"/>
      <c r="K52" s="46"/>
      <c r="L52" s="46"/>
      <c r="M52" s="107">
        <f t="shared" si="7"/>
        <v>0</v>
      </c>
      <c r="N52" s="4"/>
      <c r="O52" s="4"/>
    </row>
    <row r="53" spans="1:15" ht="15.75" thickBot="1" x14ac:dyDescent="0.3">
      <c r="A53" s="46" t="s">
        <v>217</v>
      </c>
      <c r="B53" s="105">
        <v>22373</v>
      </c>
      <c r="C53" s="105"/>
      <c r="D53" s="105"/>
      <c r="E53" s="105"/>
      <c r="F53" s="46"/>
      <c r="G53" s="74"/>
      <c r="H53" s="130"/>
      <c r="I53" s="46"/>
      <c r="J53" s="46"/>
      <c r="K53" s="46"/>
      <c r="L53" s="46"/>
      <c r="M53" s="107">
        <f t="shared" si="7"/>
        <v>22373</v>
      </c>
      <c r="N53" s="4"/>
      <c r="O53" s="4"/>
    </row>
    <row r="54" spans="1:15" ht="15.75" thickBot="1" x14ac:dyDescent="0.3">
      <c r="A54" s="121" t="s">
        <v>218</v>
      </c>
      <c r="B54" s="121">
        <f t="shared" ref="B54:M54" si="8">SUM(B41:B53)</f>
        <v>61173</v>
      </c>
      <c r="C54" s="121">
        <f t="shared" si="8"/>
        <v>0</v>
      </c>
      <c r="D54" s="121">
        <f t="shared" si="8"/>
        <v>0</v>
      </c>
      <c r="E54" s="121">
        <f t="shared" si="8"/>
        <v>0</v>
      </c>
      <c r="F54" s="121">
        <f t="shared" si="8"/>
        <v>0</v>
      </c>
      <c r="G54" s="121">
        <f t="shared" si="8"/>
        <v>600000</v>
      </c>
      <c r="H54" s="121">
        <f t="shared" si="8"/>
        <v>0</v>
      </c>
      <c r="I54" s="121">
        <f t="shared" si="8"/>
        <v>0</v>
      </c>
      <c r="J54" s="121">
        <f t="shared" si="8"/>
        <v>0</v>
      </c>
      <c r="K54" s="121">
        <f t="shared" si="8"/>
        <v>0</v>
      </c>
      <c r="L54" s="121">
        <f t="shared" si="8"/>
        <v>0</v>
      </c>
      <c r="M54" s="123">
        <f t="shared" si="8"/>
        <v>661173</v>
      </c>
      <c r="N54" s="124"/>
      <c r="O54" s="4"/>
    </row>
    <row r="55" spans="1:15" ht="15.75" thickBot="1" x14ac:dyDescent="0.3">
      <c r="A55" s="74" t="s">
        <v>200</v>
      </c>
      <c r="B55" s="74"/>
      <c r="C55" s="74"/>
      <c r="D55" s="74"/>
      <c r="E55" s="74"/>
      <c r="F55" s="74"/>
      <c r="G55" s="74"/>
      <c r="H55" s="74"/>
      <c r="I55" s="130"/>
      <c r="J55" s="74"/>
      <c r="K55" s="74"/>
      <c r="L55" s="74"/>
      <c r="M55" s="115">
        <f>SUM(B55:L55)</f>
        <v>0</v>
      </c>
      <c r="N55" s="4"/>
      <c r="O55" s="4"/>
    </row>
    <row r="56" spans="1:15" ht="15.75" thickBot="1" x14ac:dyDescent="0.3">
      <c r="A56" s="74" t="s">
        <v>292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115">
        <f>SUM(B56:L56)</f>
        <v>0</v>
      </c>
      <c r="N56" s="4"/>
      <c r="O56" s="4"/>
    </row>
    <row r="57" spans="1:15" ht="15.75" thickBot="1" x14ac:dyDescent="0.3">
      <c r="A57" s="74" t="s">
        <v>277</v>
      </c>
      <c r="B57" s="74"/>
      <c r="C57" s="74"/>
      <c r="D57" s="74">
        <v>127000</v>
      </c>
      <c r="E57" s="74"/>
      <c r="F57" s="74"/>
      <c r="G57" s="74">
        <v>200000</v>
      </c>
      <c r="H57" s="74"/>
      <c r="I57" s="74"/>
      <c r="J57" s="74"/>
      <c r="K57" s="74"/>
      <c r="L57" s="74"/>
      <c r="M57" s="115">
        <f>SUM(B57:L57)</f>
        <v>327000</v>
      </c>
      <c r="N57" s="4"/>
      <c r="O57" s="4"/>
    </row>
    <row r="58" spans="1:15" ht="15.75" thickBot="1" x14ac:dyDescent="0.3">
      <c r="A58" s="121" t="s">
        <v>184</v>
      </c>
      <c r="B58" s="121">
        <f>SUM(B54+B40+B55+B56+B57)</f>
        <v>71132</v>
      </c>
      <c r="C58" s="121">
        <f>SUM(C54+C40+C55+C56+C57)</f>
        <v>0</v>
      </c>
      <c r="D58" s="121">
        <f>SUM(D54+D40+D55+D56+D57)</f>
        <v>302000</v>
      </c>
      <c r="E58" s="121">
        <f>SUM(E54+E40+E55+E56+E57)</f>
        <v>0</v>
      </c>
      <c r="F58" s="121">
        <f>SUM(F54+F40+F55+F56+F57)</f>
        <v>31700</v>
      </c>
      <c r="G58" s="121">
        <f>SUM(G40+G54+G55+G57)</f>
        <v>800000</v>
      </c>
      <c r="H58" s="121">
        <f>SUM(H40+H54)</f>
        <v>0</v>
      </c>
      <c r="I58" s="121">
        <f>SUM(I40+I54+I55+I56+I57)</f>
        <v>0</v>
      </c>
      <c r="J58" s="121">
        <f>SUM(J40+J54)</f>
        <v>0</v>
      </c>
      <c r="K58" s="121">
        <f>SUM(K40+K54)</f>
        <v>0</v>
      </c>
      <c r="L58" s="121">
        <f>SUM(L40+L54)</f>
        <v>0</v>
      </c>
      <c r="M58" s="123">
        <f>SUM(M40+M54+M55+M56+M57)</f>
        <v>1204832</v>
      </c>
      <c r="N58" s="124"/>
      <c r="O58" s="4"/>
    </row>
    <row r="59" spans="1:15" x14ac:dyDescent="0.25">
      <c r="A59" s="46" t="s">
        <v>160</v>
      </c>
      <c r="B59" s="105"/>
      <c r="C59" s="105"/>
      <c r="D59" s="105"/>
      <c r="E59" s="105"/>
      <c r="F59" s="46"/>
      <c r="G59" s="46"/>
      <c r="H59" s="46"/>
      <c r="I59" s="46"/>
      <c r="J59" s="46"/>
      <c r="K59" s="46">
        <v>61400</v>
      </c>
      <c r="L59" s="46"/>
      <c r="M59" s="107">
        <f>SUM(B59:L59)</f>
        <v>61400</v>
      </c>
      <c r="N59" s="4"/>
      <c r="O59" s="4"/>
    </row>
    <row r="60" spans="1:15" ht="15.75" thickBot="1" x14ac:dyDescent="0.3">
      <c r="A60" s="46" t="s">
        <v>163</v>
      </c>
      <c r="B60" s="105"/>
      <c r="C60" s="105"/>
      <c r="D60" s="105"/>
      <c r="E60" s="105"/>
      <c r="F60" s="46"/>
      <c r="G60" s="46"/>
      <c r="H60" s="46"/>
      <c r="I60" s="46"/>
      <c r="J60" s="46"/>
      <c r="K60" s="46"/>
      <c r="L60" s="46"/>
      <c r="M60" s="107">
        <f>SUM(B60:L60)</f>
        <v>0</v>
      </c>
      <c r="N60" s="4"/>
      <c r="O60" s="4"/>
    </row>
    <row r="61" spans="1:15" ht="15.75" thickBot="1" x14ac:dyDescent="0.3">
      <c r="A61" s="121" t="s">
        <v>219</v>
      </c>
      <c r="B61" s="121">
        <f>SUM(B59:B60)</f>
        <v>0</v>
      </c>
      <c r="C61" s="121">
        <f>SUM(C59:C60)</f>
        <v>0</v>
      </c>
      <c r="D61" s="121">
        <f>SUM(D59)</f>
        <v>0</v>
      </c>
      <c r="E61" s="121">
        <f>SUM(E59:E60)</f>
        <v>0</v>
      </c>
      <c r="F61" s="121">
        <f>SUM(F59:F60)</f>
        <v>0</v>
      </c>
      <c r="G61" s="121">
        <f>SUM(G59:G60)</f>
        <v>0</v>
      </c>
      <c r="H61" s="121">
        <f>SUM(H59)</f>
        <v>0</v>
      </c>
      <c r="I61" s="121">
        <f>SUM(I59)</f>
        <v>0</v>
      </c>
      <c r="J61" s="121">
        <f>SUM(J59)</f>
        <v>0</v>
      </c>
      <c r="K61" s="121">
        <f>SUM(K59:K60)</f>
        <v>61400</v>
      </c>
      <c r="L61" s="121">
        <f>SUM(L59)</f>
        <v>0</v>
      </c>
      <c r="M61" s="123">
        <f>SUM(M59:M60)</f>
        <v>61400</v>
      </c>
      <c r="N61" s="40"/>
      <c r="O61" s="4"/>
    </row>
    <row r="62" spans="1:15" ht="15.75" thickBot="1" x14ac:dyDescent="0.3">
      <c r="A62" s="121" t="s">
        <v>116</v>
      </c>
      <c r="B62" s="121"/>
      <c r="C62" s="121"/>
      <c r="D62" s="121">
        <v>0</v>
      </c>
      <c r="E62" s="121">
        <v>0</v>
      </c>
      <c r="F62" s="121">
        <v>6343</v>
      </c>
      <c r="G62" s="121"/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3">
        <f>SUM(B62:L62)</f>
        <v>6343</v>
      </c>
      <c r="N62" s="40"/>
      <c r="O62" s="4"/>
    </row>
    <row r="63" spans="1:15" ht="15.75" thickBot="1" x14ac:dyDescent="0.3">
      <c r="A63" s="113" t="s">
        <v>220</v>
      </c>
      <c r="B63" s="113">
        <f>B10+B13+B15+B19+B32+B40+B54+B61+B62+B55+B56+B57</f>
        <v>535967</v>
      </c>
      <c r="C63" s="113">
        <f>SUM(C62+C61+C58+C32+C19+C15+C13+C10)</f>
        <v>0</v>
      </c>
      <c r="D63" s="113">
        <f>D10+D13+D15+D19+D32+D40+D54+D61+D62+D57+D56+D55</f>
        <v>529959</v>
      </c>
      <c r="E63" s="113">
        <f>E10+E13+E15+E19+E32+E40+E54+E61+E62</f>
        <v>0</v>
      </c>
      <c r="F63" s="113">
        <f>F10+F13+F15+F19+F32+F40+F54+F61+F62+F55+F57+F56</f>
        <v>983054</v>
      </c>
      <c r="G63" s="113">
        <f>SUM(G62+G61+G58+G32+G19+G15+G13+G10)</f>
        <v>4000000</v>
      </c>
      <c r="H63" s="113">
        <f>H10+H13+H15+H19+H32+H40+H54+H61+H62</f>
        <v>7444000</v>
      </c>
      <c r="I63" s="113">
        <f>I10+I13+I15+I19+I32+I40+I54+I61+I62+I55</f>
        <v>985000</v>
      </c>
      <c r="J63" s="113">
        <f>J10+J13+J15+J19+J32+J40+J54+J61+J62</f>
        <v>269730</v>
      </c>
      <c r="K63" s="113">
        <f>K10+K13+K15+K19+K32+K40+K54+K61+K62</f>
        <v>61400</v>
      </c>
      <c r="L63" s="113">
        <f>L10+L13+L15+L19+L32+L40+L54+L61+L62</f>
        <v>416366</v>
      </c>
      <c r="M63" s="111">
        <f>M10+M13+M15+M19+M32+M40+M54+M61+M62+M55+M57+M56</f>
        <v>15385476</v>
      </c>
      <c r="N63" s="40"/>
      <c r="O63" s="4"/>
    </row>
    <row r="64" spans="1:15" x14ac:dyDescent="0.25">
      <c r="A64" s="58"/>
      <c r="B64" s="58"/>
      <c r="C64" s="58"/>
      <c r="D64" s="58"/>
      <c r="E64" s="58"/>
      <c r="F64" s="58"/>
      <c r="G64" s="58">
        <v>4000000</v>
      </c>
      <c r="H64" s="58"/>
      <c r="I64" s="58"/>
      <c r="J64" s="58"/>
      <c r="K64" s="58"/>
      <c r="L64" s="58"/>
      <c r="M64" s="58"/>
      <c r="N64" s="4"/>
      <c r="O64" s="4"/>
    </row>
    <row r="65" spans="1:15" x14ac:dyDescent="0.25">
      <c r="A65" s="58" t="s">
        <v>68</v>
      </c>
      <c r="B65" s="58"/>
      <c r="C65" s="58"/>
      <c r="D65" s="58"/>
      <c r="E65" s="58"/>
      <c r="F65" s="58"/>
      <c r="G65" s="58">
        <f>G64-G63</f>
        <v>0</v>
      </c>
      <c r="H65" s="58"/>
      <c r="I65" s="58"/>
      <c r="J65" s="58"/>
      <c r="K65" s="58"/>
      <c r="L65" s="58"/>
      <c r="M65" s="58"/>
      <c r="N65" s="4"/>
      <c r="O65" s="4"/>
    </row>
    <row r="66" spans="1:15" x14ac:dyDescent="0.25">
      <c r="A66" s="58" t="s">
        <v>77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>
        <f>SUM(M63-L7-L11)</f>
        <v>14969110</v>
      </c>
      <c r="M66" s="58"/>
      <c r="N66" s="4"/>
      <c r="O66" s="4"/>
    </row>
    <row r="67" spans="1:15" x14ac:dyDescent="0.25">
      <c r="N67" s="4"/>
      <c r="O67" s="4"/>
    </row>
  </sheetData>
  <mergeCells count="12">
    <mergeCell ref="M3:M4"/>
    <mergeCell ref="A2:A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B3:B4"/>
  </mergeCells>
  <pageMargins left="0.19685039370078741" right="0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070"/>
  <sheetViews>
    <sheetView tabSelected="1" zoomScale="90" zoomScaleNormal="90" workbookViewId="0">
      <selection activeCell="B89" sqref="B89"/>
    </sheetView>
  </sheetViews>
  <sheetFormatPr defaultRowHeight="15" x14ac:dyDescent="0.25"/>
  <cols>
    <col min="1" max="1" width="5.5703125" customWidth="1"/>
    <col min="2" max="2" width="18" customWidth="1"/>
    <col min="3" max="3" width="12.140625" style="30" customWidth="1"/>
    <col min="4" max="4" width="10.28515625" style="31" customWidth="1"/>
    <col min="5" max="5" width="11.28515625" style="32" customWidth="1"/>
    <col min="6" max="6" width="7.5703125" customWidth="1"/>
    <col min="7" max="7" width="10" style="30" customWidth="1"/>
    <col min="8" max="8" width="10.140625" style="31" customWidth="1"/>
    <col min="9" max="9" width="8.28515625" style="32" customWidth="1"/>
    <col min="10" max="10" width="7.5703125" customWidth="1"/>
    <col min="11" max="11" width="11" style="30" customWidth="1"/>
    <col min="12" max="12" width="12.140625" style="31" customWidth="1"/>
    <col min="13" max="13" width="9.42578125" style="32" customWidth="1"/>
    <col min="14" max="14" width="10.5703125" customWidth="1"/>
    <col min="15" max="15" width="9.42578125" customWidth="1"/>
    <col min="16" max="16" width="9" customWidth="1"/>
    <col min="17" max="18" width="11.85546875" customWidth="1"/>
    <col min="19" max="19" width="6" customWidth="1"/>
    <col min="20" max="20" width="5.85546875" customWidth="1"/>
    <col min="21" max="21" width="10.28515625" customWidth="1"/>
    <col min="22" max="22" width="10.5703125" customWidth="1"/>
    <col min="23" max="23" width="10.85546875" customWidth="1"/>
    <col min="24" max="25" width="9.28515625" bestFit="1" customWidth="1"/>
  </cols>
  <sheetData>
    <row r="1" spans="1:24" x14ac:dyDescent="0.25">
      <c r="F1" s="4"/>
      <c r="J1" s="4"/>
      <c r="N1" s="126" t="s">
        <v>270</v>
      </c>
    </row>
    <row r="2" spans="1:24" s="1" customFormat="1" x14ac:dyDescent="0.25">
      <c r="A2" s="44" t="s">
        <v>329</v>
      </c>
      <c r="B2" s="44"/>
      <c r="C2" s="79"/>
      <c r="D2" s="80"/>
      <c r="E2" s="81"/>
      <c r="F2" s="82"/>
      <c r="G2" s="79"/>
      <c r="H2" s="80"/>
      <c r="I2" s="81"/>
      <c r="J2" s="82"/>
      <c r="K2" s="79"/>
      <c r="L2" s="80"/>
      <c r="M2" s="81"/>
      <c r="N2" s="82"/>
      <c r="O2" s="29"/>
      <c r="P2" s="29"/>
      <c r="Q2" s="29"/>
      <c r="R2" s="29"/>
      <c r="S2" s="29"/>
      <c r="T2" s="29"/>
      <c r="U2" s="29"/>
      <c r="V2" s="29"/>
      <c r="W2" s="29"/>
    </row>
    <row r="3" spans="1:24" x14ac:dyDescent="0.25">
      <c r="A3" s="89" t="s">
        <v>4</v>
      </c>
      <c r="B3" s="155" t="s">
        <v>5</v>
      </c>
      <c r="C3" s="154" t="s">
        <v>62</v>
      </c>
      <c r="D3" s="154"/>
      <c r="E3" s="154"/>
      <c r="F3" s="154"/>
      <c r="G3" s="154" t="s">
        <v>73</v>
      </c>
      <c r="H3" s="154"/>
      <c r="I3" s="154"/>
      <c r="J3" s="154"/>
      <c r="K3" s="154" t="s">
        <v>6</v>
      </c>
      <c r="L3" s="154"/>
      <c r="M3" s="154"/>
      <c r="N3" s="154"/>
      <c r="O3" s="4"/>
      <c r="P3" s="4"/>
      <c r="Q3" s="4"/>
      <c r="R3" s="4"/>
      <c r="S3" s="4"/>
      <c r="T3" s="4"/>
      <c r="U3" s="4"/>
      <c r="V3" s="4"/>
      <c r="W3" s="4"/>
    </row>
    <row r="4" spans="1:24" ht="24.75" customHeight="1" x14ac:dyDescent="0.25">
      <c r="A4" s="89"/>
      <c r="B4" s="155"/>
      <c r="C4" s="160" t="s">
        <v>330</v>
      </c>
      <c r="D4" s="159" t="s">
        <v>257</v>
      </c>
      <c r="E4" s="157" t="s">
        <v>249</v>
      </c>
      <c r="F4" s="158" t="s">
        <v>267</v>
      </c>
      <c r="G4" s="160" t="s">
        <v>330</v>
      </c>
      <c r="H4" s="161" t="s">
        <v>268</v>
      </c>
      <c r="I4" s="157" t="s">
        <v>258</v>
      </c>
      <c r="J4" s="157"/>
      <c r="K4" s="160" t="s">
        <v>330</v>
      </c>
      <c r="L4" s="161" t="s">
        <v>268</v>
      </c>
      <c r="M4" s="157" t="s">
        <v>249</v>
      </c>
      <c r="N4" s="156" t="s">
        <v>173</v>
      </c>
      <c r="O4" s="3"/>
      <c r="P4" s="3"/>
      <c r="Q4" s="3"/>
      <c r="R4" s="3"/>
      <c r="S4" s="3"/>
      <c r="T4" s="4"/>
      <c r="U4" s="4"/>
      <c r="V4" s="4"/>
      <c r="W4" s="4"/>
    </row>
    <row r="5" spans="1:24" s="8" customFormat="1" ht="15" customHeight="1" x14ac:dyDescent="0.2">
      <c r="A5" s="89"/>
      <c r="B5" s="155"/>
      <c r="C5" s="160"/>
      <c r="D5" s="159"/>
      <c r="E5" s="157"/>
      <c r="F5" s="158"/>
      <c r="G5" s="160"/>
      <c r="H5" s="161"/>
      <c r="I5" s="86" t="s">
        <v>269</v>
      </c>
      <c r="J5" s="87" t="s">
        <v>267</v>
      </c>
      <c r="K5" s="160"/>
      <c r="L5" s="161"/>
      <c r="M5" s="157"/>
      <c r="N5" s="156"/>
      <c r="O5" s="5"/>
      <c r="P5" s="5"/>
      <c r="Q5" s="6"/>
      <c r="R5" s="6"/>
      <c r="S5" s="6"/>
      <c r="T5" s="7"/>
      <c r="U5" s="7"/>
      <c r="V5" s="7"/>
      <c r="W5" s="7"/>
    </row>
    <row r="6" spans="1:24" ht="27.75" customHeight="1" x14ac:dyDescent="0.25">
      <c r="A6" s="87">
        <v>1</v>
      </c>
      <c r="B6" s="90" t="s">
        <v>7</v>
      </c>
      <c r="C6" s="91">
        <f t="shared" ref="C6:N6" si="0">SUM(C7:C11)</f>
        <v>2143.4679999999998</v>
      </c>
      <c r="D6" s="92">
        <f t="shared" si="0"/>
        <v>3626.4670000000001</v>
      </c>
      <c r="E6" s="92">
        <f t="shared" si="0"/>
        <v>3628.17</v>
      </c>
      <c r="F6" s="92">
        <f t="shared" si="0"/>
        <v>0</v>
      </c>
      <c r="G6" s="92">
        <f t="shared" si="0"/>
        <v>47.567999999999998</v>
      </c>
      <c r="H6" s="92">
        <f t="shared" si="0"/>
        <v>78</v>
      </c>
      <c r="I6" s="92">
        <f t="shared" si="0"/>
        <v>78</v>
      </c>
      <c r="J6" s="92">
        <f t="shared" si="0"/>
        <v>0</v>
      </c>
      <c r="K6" s="92">
        <f t="shared" si="0"/>
        <v>2191.0360000000001</v>
      </c>
      <c r="L6" s="92">
        <f t="shared" si="0"/>
        <v>3704.4670000000001</v>
      </c>
      <c r="M6" s="92">
        <f t="shared" si="0"/>
        <v>3706.17</v>
      </c>
      <c r="N6" s="93">
        <f t="shared" si="0"/>
        <v>0</v>
      </c>
      <c r="O6" s="10"/>
      <c r="P6" s="10"/>
      <c r="Q6" s="11"/>
      <c r="R6" s="11"/>
      <c r="S6" s="11"/>
      <c r="T6" s="4"/>
      <c r="U6" s="4"/>
      <c r="V6" s="4"/>
      <c r="W6" s="4"/>
    </row>
    <row r="7" spans="1:24" x14ac:dyDescent="0.25">
      <c r="A7" s="94">
        <v>1111</v>
      </c>
      <c r="B7" s="98" t="s">
        <v>8</v>
      </c>
      <c r="C7" s="95">
        <v>164.196</v>
      </c>
      <c r="D7" s="96">
        <v>300.46699999999998</v>
      </c>
      <c r="E7" s="97">
        <v>302.17</v>
      </c>
      <c r="F7" s="59"/>
      <c r="G7" s="95">
        <v>13.326000000000001</v>
      </c>
      <c r="H7" s="96">
        <v>21</v>
      </c>
      <c r="I7" s="97">
        <v>21</v>
      </c>
      <c r="J7" s="59"/>
      <c r="K7" s="95">
        <f t="shared" ref="K7:M11" si="1">SUM(C7+G7)</f>
        <v>177.52199999999999</v>
      </c>
      <c r="L7" s="96">
        <f t="shared" si="1"/>
        <v>321.46699999999998</v>
      </c>
      <c r="M7" s="97">
        <f>SUM(E7+I7)</f>
        <v>323.17</v>
      </c>
      <c r="N7" s="22">
        <f>SUM(F7+J7)</f>
        <v>0</v>
      </c>
      <c r="O7" s="10"/>
      <c r="P7" s="10"/>
      <c r="Q7" s="11"/>
      <c r="R7" s="11"/>
      <c r="S7" s="11"/>
      <c r="T7" s="4"/>
      <c r="U7" s="40"/>
      <c r="V7" s="35"/>
      <c r="W7" s="33"/>
      <c r="X7" s="38"/>
    </row>
    <row r="8" spans="1:24" x14ac:dyDescent="0.25">
      <c r="A8" s="89">
        <v>1112</v>
      </c>
      <c r="B8" s="98" t="s">
        <v>9</v>
      </c>
      <c r="C8" s="95">
        <v>1926.2339999999999</v>
      </c>
      <c r="D8" s="96">
        <v>3226</v>
      </c>
      <c r="E8" s="97">
        <v>3226</v>
      </c>
      <c r="F8" s="59"/>
      <c r="G8" s="95"/>
      <c r="H8" s="96"/>
      <c r="I8" s="97"/>
      <c r="J8" s="59"/>
      <c r="K8" s="95">
        <f t="shared" si="1"/>
        <v>1926.2339999999999</v>
      </c>
      <c r="L8" s="96">
        <f t="shared" si="1"/>
        <v>3226</v>
      </c>
      <c r="M8" s="97">
        <f t="shared" si="1"/>
        <v>3226</v>
      </c>
      <c r="N8" s="22">
        <f>SUM(F8+J8)</f>
        <v>0</v>
      </c>
      <c r="O8" s="10"/>
      <c r="P8" s="10"/>
      <c r="Q8" s="11"/>
      <c r="R8" s="11"/>
      <c r="S8" s="11"/>
      <c r="T8" s="4"/>
      <c r="U8" s="4"/>
      <c r="V8" s="33"/>
      <c r="W8" s="4"/>
      <c r="X8" s="38"/>
    </row>
    <row r="9" spans="1:24" x14ac:dyDescent="0.25">
      <c r="A9" s="89">
        <v>1114</v>
      </c>
      <c r="B9" s="98" t="s">
        <v>10</v>
      </c>
      <c r="C9" s="95"/>
      <c r="D9" s="96">
        <v>100</v>
      </c>
      <c r="E9" s="97">
        <v>100</v>
      </c>
      <c r="F9" s="59"/>
      <c r="G9" s="95"/>
      <c r="H9" s="96"/>
      <c r="I9" s="97"/>
      <c r="J9" s="59"/>
      <c r="K9" s="95">
        <f t="shared" si="1"/>
        <v>0</v>
      </c>
      <c r="L9" s="96">
        <f t="shared" si="1"/>
        <v>100</v>
      </c>
      <c r="M9" s="97">
        <f>SUM(E9+I9)</f>
        <v>100</v>
      </c>
      <c r="N9" s="22">
        <f>SUM(F9+J9)</f>
        <v>0</v>
      </c>
      <c r="O9" s="10"/>
      <c r="P9" s="10"/>
      <c r="Q9" s="11"/>
      <c r="R9" s="11"/>
      <c r="S9" s="11"/>
      <c r="T9" s="4"/>
      <c r="U9" s="4"/>
      <c r="V9" s="33"/>
      <c r="W9" s="4"/>
      <c r="X9" s="38"/>
    </row>
    <row r="10" spans="1:24" x14ac:dyDescent="0.25">
      <c r="A10" s="89">
        <v>1600</v>
      </c>
      <c r="B10" s="98" t="s">
        <v>312</v>
      </c>
      <c r="C10" s="95">
        <v>53.037999999999997</v>
      </c>
      <c r="D10" s="96">
        <v>0</v>
      </c>
      <c r="E10" s="97">
        <v>0</v>
      </c>
      <c r="F10" s="59">
        <v>0</v>
      </c>
      <c r="G10" s="95"/>
      <c r="H10" s="96">
        <v>0</v>
      </c>
      <c r="I10" s="97">
        <v>0</v>
      </c>
      <c r="J10" s="59">
        <v>0</v>
      </c>
      <c r="K10" s="95">
        <f>SUM(C10+G10)</f>
        <v>53.037999999999997</v>
      </c>
      <c r="L10" s="96">
        <f>SUM(D10+H10)</f>
        <v>0</v>
      </c>
      <c r="M10" s="97">
        <f>SUM(E10+I10)</f>
        <v>0</v>
      </c>
      <c r="N10" s="22">
        <f>SUM(F10+J10)</f>
        <v>0</v>
      </c>
      <c r="O10" s="10"/>
      <c r="P10" s="10"/>
      <c r="Q10" s="11"/>
      <c r="R10" s="11"/>
      <c r="S10" s="11"/>
      <c r="T10" s="4"/>
      <c r="U10" s="4"/>
      <c r="V10" s="33"/>
      <c r="W10" s="4"/>
      <c r="X10" s="38"/>
    </row>
    <row r="11" spans="1:24" x14ac:dyDescent="0.25">
      <c r="A11" s="89">
        <v>1330</v>
      </c>
      <c r="B11" s="98" t="s">
        <v>11</v>
      </c>
      <c r="C11" s="95"/>
      <c r="D11" s="96"/>
      <c r="E11" s="97"/>
      <c r="F11" s="59"/>
      <c r="G11" s="95">
        <v>34.241999999999997</v>
      </c>
      <c r="H11" s="96">
        <v>57</v>
      </c>
      <c r="I11" s="97">
        <v>57</v>
      </c>
      <c r="J11" s="59"/>
      <c r="K11" s="95">
        <f t="shared" si="1"/>
        <v>34.241999999999997</v>
      </c>
      <c r="L11" s="96">
        <f t="shared" si="1"/>
        <v>57</v>
      </c>
      <c r="M11" s="97">
        <f t="shared" si="1"/>
        <v>57</v>
      </c>
      <c r="N11" s="22">
        <f>SUM(F11+J11)</f>
        <v>0</v>
      </c>
      <c r="O11" s="10"/>
      <c r="P11" s="10"/>
      <c r="Q11" s="11"/>
      <c r="R11" s="11"/>
      <c r="S11" s="11"/>
      <c r="T11" s="4"/>
      <c r="U11" s="4"/>
      <c r="V11" s="33"/>
      <c r="W11" s="4"/>
      <c r="X11" s="38"/>
    </row>
    <row r="12" spans="1:24" x14ac:dyDescent="0.25">
      <c r="A12" s="87">
        <v>2</v>
      </c>
      <c r="B12" s="90" t="s">
        <v>12</v>
      </c>
      <c r="C12" s="92"/>
      <c r="D12" s="92"/>
      <c r="E12" s="92"/>
      <c r="F12" s="92"/>
      <c r="G12" s="92"/>
      <c r="H12" s="92"/>
      <c r="I12" s="92"/>
      <c r="J12" s="92"/>
      <c r="K12" s="85">
        <f t="shared" ref="K12:K23" si="2">SUM(C12+G12)</f>
        <v>0</v>
      </c>
      <c r="L12" s="85">
        <f t="shared" ref="L12:L23" si="3">SUM(D12+H12)</f>
        <v>0</v>
      </c>
      <c r="M12" s="92">
        <f>C12+H12</f>
        <v>0</v>
      </c>
      <c r="N12" s="83">
        <v>0</v>
      </c>
      <c r="O12" s="10"/>
      <c r="P12" s="10"/>
      <c r="Q12" s="11"/>
      <c r="R12" s="11"/>
      <c r="S12" s="11"/>
      <c r="T12" s="4"/>
      <c r="U12" s="4"/>
      <c r="V12" s="33"/>
      <c r="W12" s="4"/>
      <c r="X12" s="38"/>
    </row>
    <row r="13" spans="1:24" s="8" customFormat="1" ht="14.25" x14ac:dyDescent="0.2">
      <c r="A13" s="87">
        <v>3</v>
      </c>
      <c r="B13" s="90" t="s">
        <v>13</v>
      </c>
      <c r="C13" s="92">
        <v>2.476</v>
      </c>
      <c r="D13" s="92">
        <v>26</v>
      </c>
      <c r="E13" s="92">
        <v>26</v>
      </c>
      <c r="F13" s="92"/>
      <c r="G13" s="92"/>
      <c r="H13" s="92"/>
      <c r="I13" s="92"/>
      <c r="J13" s="92"/>
      <c r="K13" s="85">
        <f t="shared" si="2"/>
        <v>2.476</v>
      </c>
      <c r="L13" s="85">
        <f t="shared" si="3"/>
        <v>26</v>
      </c>
      <c r="M13" s="83">
        <f>SUM(E13+I13)</f>
        <v>26</v>
      </c>
      <c r="N13" s="84">
        <f>SUM(F13+J13)</f>
        <v>0</v>
      </c>
      <c r="O13" s="6"/>
      <c r="P13" s="6"/>
      <c r="Q13" s="6"/>
      <c r="R13" s="6"/>
      <c r="S13" s="6"/>
      <c r="T13" s="7"/>
      <c r="U13" s="7"/>
      <c r="V13" s="7"/>
      <c r="W13" s="7"/>
      <c r="X13" s="36"/>
    </row>
    <row r="14" spans="1:24" s="8" customFormat="1" ht="12.75" x14ac:dyDescent="0.2">
      <c r="A14" s="87">
        <v>4</v>
      </c>
      <c r="B14" s="90" t="s">
        <v>14</v>
      </c>
      <c r="C14" s="92">
        <f t="shared" ref="C14:M14" si="4">SUM(C15:C23)</f>
        <v>308.10500000000002</v>
      </c>
      <c r="D14" s="92">
        <f t="shared" si="4"/>
        <v>452.84900000000005</v>
      </c>
      <c r="E14" s="92">
        <f t="shared" si="4"/>
        <v>702.84900000000005</v>
      </c>
      <c r="F14" s="92">
        <f>SUM(F15:F23)</f>
        <v>0</v>
      </c>
      <c r="G14" s="92">
        <f t="shared" si="4"/>
        <v>507.45600000000002</v>
      </c>
      <c r="H14" s="92">
        <f t="shared" si="4"/>
        <v>836.02</v>
      </c>
      <c r="I14" s="92">
        <f t="shared" si="4"/>
        <v>836.02</v>
      </c>
      <c r="J14" s="92">
        <f>SUM(J15:J23)</f>
        <v>0</v>
      </c>
      <c r="K14" s="85">
        <f t="shared" si="2"/>
        <v>815.56100000000004</v>
      </c>
      <c r="L14" s="85">
        <f t="shared" si="3"/>
        <v>1288.8690000000001</v>
      </c>
      <c r="M14" s="92">
        <f t="shared" si="4"/>
        <v>1538.8690000000001</v>
      </c>
      <c r="N14" s="83">
        <f>SUM(N15:N23)</f>
        <v>0</v>
      </c>
      <c r="O14" s="12"/>
      <c r="P14" s="12"/>
      <c r="Q14" s="12"/>
      <c r="R14" s="12"/>
      <c r="S14" s="12"/>
      <c r="T14" s="7"/>
      <c r="U14" s="7"/>
      <c r="V14" s="7"/>
      <c r="W14" s="7"/>
      <c r="X14" s="36"/>
    </row>
    <row r="15" spans="1:24" s="8" customFormat="1" x14ac:dyDescent="0.25">
      <c r="A15" s="98">
        <v>4210</v>
      </c>
      <c r="B15" s="98" t="s">
        <v>71</v>
      </c>
      <c r="C15" s="95">
        <v>7.0999999999999994E-2</v>
      </c>
      <c r="D15" s="96">
        <v>1.2</v>
      </c>
      <c r="E15" s="97">
        <v>1.2</v>
      </c>
      <c r="F15" s="59"/>
      <c r="G15" s="95"/>
      <c r="H15" s="96"/>
      <c r="I15" s="97"/>
      <c r="J15" s="59"/>
      <c r="K15" s="95">
        <f t="shared" si="2"/>
        <v>7.0999999999999994E-2</v>
      </c>
      <c r="L15" s="96">
        <f t="shared" si="3"/>
        <v>1.2</v>
      </c>
      <c r="M15" s="97">
        <f t="shared" ref="M15:M23" si="5">SUM(E15+I15)</f>
        <v>1.2</v>
      </c>
      <c r="N15" s="59">
        <f>SUM(F15+J15)</f>
        <v>0</v>
      </c>
      <c r="O15" s="10"/>
      <c r="P15" s="10"/>
      <c r="Q15" s="11"/>
      <c r="R15" s="13"/>
      <c r="S15" s="13"/>
      <c r="T15" s="7"/>
      <c r="U15" s="7"/>
      <c r="V15" s="35"/>
      <c r="W15" s="41"/>
      <c r="X15" s="36"/>
    </row>
    <row r="16" spans="1:24" x14ac:dyDescent="0.25">
      <c r="A16" s="89">
        <v>4360</v>
      </c>
      <c r="B16" s="98" t="s">
        <v>15</v>
      </c>
      <c r="C16" s="95"/>
      <c r="D16" s="96">
        <v>5.72</v>
      </c>
      <c r="E16" s="97">
        <v>5.72</v>
      </c>
      <c r="F16" s="59"/>
      <c r="G16" s="95">
        <v>9.9190000000000005</v>
      </c>
      <c r="H16" s="96">
        <v>0</v>
      </c>
      <c r="I16" s="97">
        <v>0</v>
      </c>
      <c r="J16" s="59"/>
      <c r="K16" s="95">
        <f t="shared" si="2"/>
        <v>9.9190000000000005</v>
      </c>
      <c r="L16" s="96">
        <f t="shared" si="3"/>
        <v>5.72</v>
      </c>
      <c r="M16" s="97">
        <f t="shared" si="5"/>
        <v>5.72</v>
      </c>
      <c r="N16" s="59">
        <f>SUM(F16+J16)</f>
        <v>0</v>
      </c>
      <c r="O16" s="10"/>
      <c r="P16" s="10"/>
      <c r="Q16" s="11"/>
      <c r="R16" s="13"/>
      <c r="S16" s="13"/>
      <c r="T16" s="4"/>
      <c r="U16" s="4"/>
      <c r="V16" s="33"/>
      <c r="W16" s="4"/>
      <c r="X16" s="38"/>
    </row>
    <row r="17" spans="1:24" x14ac:dyDescent="0.25">
      <c r="A17" s="89">
        <v>4510</v>
      </c>
      <c r="B17" s="98" t="s">
        <v>16</v>
      </c>
      <c r="C17" s="95">
        <v>290.524</v>
      </c>
      <c r="D17" s="96">
        <v>242.078</v>
      </c>
      <c r="E17" s="97">
        <v>492.07799999999997</v>
      </c>
      <c r="F17" s="59"/>
      <c r="G17" s="95"/>
      <c r="H17" s="96"/>
      <c r="I17" s="97"/>
      <c r="J17" s="59"/>
      <c r="K17" s="95">
        <f t="shared" si="2"/>
        <v>290.524</v>
      </c>
      <c r="L17" s="96">
        <f t="shared" si="3"/>
        <v>242.078</v>
      </c>
      <c r="M17" s="97">
        <f t="shared" si="5"/>
        <v>492.07799999999997</v>
      </c>
      <c r="N17" s="59">
        <f t="shared" ref="N17:N23" si="6">SUM(F17+J17)</f>
        <v>0</v>
      </c>
      <c r="O17" s="10"/>
      <c r="P17" s="10"/>
      <c r="Q17" s="11"/>
      <c r="R17" s="13"/>
      <c r="S17" s="13"/>
      <c r="T17" s="4"/>
      <c r="U17" s="4"/>
      <c r="V17" s="33"/>
      <c r="W17" s="4"/>
      <c r="X17" s="38"/>
    </row>
    <row r="18" spans="1:24" x14ac:dyDescent="0.25">
      <c r="A18" s="89">
        <v>4512</v>
      </c>
      <c r="B18" s="98" t="s">
        <v>72</v>
      </c>
      <c r="C18" s="95"/>
      <c r="D18" s="96"/>
      <c r="E18" s="97"/>
      <c r="F18" s="59"/>
      <c r="G18" s="95">
        <v>488.75900000000001</v>
      </c>
      <c r="H18" s="96">
        <v>750</v>
      </c>
      <c r="I18" s="97">
        <v>750</v>
      </c>
      <c r="J18" s="59"/>
      <c r="K18" s="95">
        <f t="shared" si="2"/>
        <v>488.75900000000001</v>
      </c>
      <c r="L18" s="96">
        <f t="shared" si="3"/>
        <v>750</v>
      </c>
      <c r="M18" s="97">
        <f t="shared" si="5"/>
        <v>750</v>
      </c>
      <c r="N18" s="59">
        <f t="shared" si="6"/>
        <v>0</v>
      </c>
      <c r="O18" s="10"/>
      <c r="P18" s="10"/>
      <c r="Q18" s="11"/>
      <c r="R18" s="13"/>
      <c r="S18" s="13"/>
      <c r="T18" s="4"/>
      <c r="U18" s="4"/>
      <c r="V18" s="33"/>
      <c r="W18" s="4"/>
      <c r="X18" s="38"/>
    </row>
    <row r="19" spans="1:24" x14ac:dyDescent="0.25">
      <c r="A19" s="89">
        <v>4540</v>
      </c>
      <c r="B19" s="98" t="s">
        <v>221</v>
      </c>
      <c r="C19" s="95"/>
      <c r="D19" s="96"/>
      <c r="E19" s="97"/>
      <c r="F19" s="59"/>
      <c r="G19" s="95">
        <v>0</v>
      </c>
      <c r="H19" s="96">
        <v>5</v>
      </c>
      <c r="I19" s="97">
        <v>5</v>
      </c>
      <c r="J19" s="59"/>
      <c r="K19" s="95">
        <f t="shared" si="2"/>
        <v>0</v>
      </c>
      <c r="L19" s="96">
        <f t="shared" si="3"/>
        <v>5</v>
      </c>
      <c r="M19" s="97">
        <f>SUM(E19+I19)</f>
        <v>5</v>
      </c>
      <c r="N19" s="59">
        <f t="shared" si="6"/>
        <v>0</v>
      </c>
      <c r="O19" s="10"/>
      <c r="P19" s="10"/>
      <c r="Q19" s="11"/>
      <c r="R19" s="13"/>
      <c r="S19" s="13"/>
      <c r="T19" s="4"/>
      <c r="U19" s="4"/>
      <c r="V19" s="33"/>
      <c r="W19" s="4"/>
      <c r="X19" s="38"/>
    </row>
    <row r="20" spans="1:24" x14ac:dyDescent="0.25">
      <c r="A20" s="89">
        <v>4730</v>
      </c>
      <c r="B20" s="98" t="s">
        <v>17</v>
      </c>
      <c r="C20" s="95"/>
      <c r="D20" s="96"/>
      <c r="E20" s="97"/>
      <c r="F20" s="59"/>
      <c r="G20" s="95">
        <v>8.7780000000000005</v>
      </c>
      <c r="H20" s="96">
        <v>2.5449999999999999</v>
      </c>
      <c r="I20" s="97">
        <v>2.5449999999999999</v>
      </c>
      <c r="J20" s="59"/>
      <c r="K20" s="95">
        <f t="shared" si="2"/>
        <v>8.7780000000000005</v>
      </c>
      <c r="L20" s="96">
        <f t="shared" si="3"/>
        <v>2.5449999999999999</v>
      </c>
      <c r="M20" s="97">
        <f t="shared" si="5"/>
        <v>2.5449999999999999</v>
      </c>
      <c r="N20" s="59">
        <f t="shared" si="6"/>
        <v>0</v>
      </c>
      <c r="O20" s="10"/>
      <c r="P20" s="10"/>
      <c r="Q20" s="11"/>
      <c r="R20" s="13"/>
      <c r="S20" s="13"/>
      <c r="T20" s="4"/>
      <c r="U20" s="4"/>
      <c r="V20" s="33"/>
      <c r="W20" s="4"/>
      <c r="X20" s="38"/>
    </row>
    <row r="21" spans="1:24" x14ac:dyDescent="0.25">
      <c r="A21" s="89">
        <v>4740</v>
      </c>
      <c r="B21" s="98" t="s">
        <v>275</v>
      </c>
      <c r="C21" s="95">
        <v>11.222</v>
      </c>
      <c r="D21" s="96">
        <v>144.94900000000001</v>
      </c>
      <c r="E21" s="97">
        <v>144.94900000000001</v>
      </c>
      <c r="F21" s="59"/>
      <c r="G21" s="95"/>
      <c r="H21" s="96"/>
      <c r="I21" s="97"/>
      <c r="J21" s="59"/>
      <c r="K21" s="95">
        <f t="shared" si="2"/>
        <v>11.222</v>
      </c>
      <c r="L21" s="96">
        <f t="shared" si="3"/>
        <v>144.94900000000001</v>
      </c>
      <c r="M21" s="97">
        <f>SUM(E21+I21)</f>
        <v>144.94900000000001</v>
      </c>
      <c r="N21" s="59">
        <f>SUM(F21+J21)</f>
        <v>0</v>
      </c>
      <c r="O21" s="10"/>
      <c r="P21" s="10"/>
      <c r="Q21" s="11"/>
      <c r="R21" s="13"/>
      <c r="S21" s="13"/>
      <c r="T21" s="4"/>
      <c r="U21" s="4"/>
      <c r="V21" s="33"/>
      <c r="W21" s="4"/>
      <c r="X21" s="38"/>
    </row>
    <row r="22" spans="1:24" x14ac:dyDescent="0.25">
      <c r="A22" s="89">
        <v>4740</v>
      </c>
      <c r="B22" s="98" t="s">
        <v>287</v>
      </c>
      <c r="C22" s="95">
        <v>0</v>
      </c>
      <c r="D22" s="96">
        <v>28.542000000000002</v>
      </c>
      <c r="E22" s="97">
        <v>28.542000000000002</v>
      </c>
      <c r="F22" s="59"/>
      <c r="G22" s="95">
        <v>0</v>
      </c>
      <c r="H22" s="96">
        <v>78.474999999999994</v>
      </c>
      <c r="I22" s="97">
        <v>78.474999999999994</v>
      </c>
      <c r="J22" s="59"/>
      <c r="K22" s="95">
        <f t="shared" si="2"/>
        <v>0</v>
      </c>
      <c r="L22" s="96">
        <f t="shared" si="3"/>
        <v>107.017</v>
      </c>
      <c r="M22" s="97">
        <f>SUM(E22+I22)</f>
        <v>107.017</v>
      </c>
      <c r="N22" s="59">
        <f>SUM(F22+J22)</f>
        <v>0</v>
      </c>
      <c r="O22" s="10"/>
      <c r="P22" s="10"/>
      <c r="Q22" s="11"/>
      <c r="R22" s="13"/>
      <c r="S22" s="13"/>
      <c r="T22" s="4"/>
      <c r="U22" s="4"/>
      <c r="V22" s="33"/>
      <c r="W22" s="4"/>
      <c r="X22" s="38"/>
    </row>
    <row r="23" spans="1:24" x14ac:dyDescent="0.25">
      <c r="A23" s="89">
        <v>4740</v>
      </c>
      <c r="B23" s="98" t="s">
        <v>18</v>
      </c>
      <c r="C23" s="95">
        <v>6.2880000000000003</v>
      </c>
      <c r="D23" s="96">
        <v>30.36</v>
      </c>
      <c r="E23" s="97">
        <v>30.36</v>
      </c>
      <c r="F23" s="59"/>
      <c r="G23" s="95"/>
      <c r="H23" s="96"/>
      <c r="I23" s="97"/>
      <c r="J23" s="59"/>
      <c r="K23" s="95">
        <f t="shared" si="2"/>
        <v>6.2880000000000003</v>
      </c>
      <c r="L23" s="96">
        <f t="shared" si="3"/>
        <v>30.36</v>
      </c>
      <c r="M23" s="97">
        <f t="shared" si="5"/>
        <v>30.36</v>
      </c>
      <c r="N23" s="59">
        <f t="shared" si="6"/>
        <v>0</v>
      </c>
      <c r="O23" s="10"/>
      <c r="P23" s="10"/>
      <c r="Q23" s="11"/>
      <c r="R23" s="13"/>
      <c r="S23" s="13"/>
      <c r="T23" s="4"/>
      <c r="U23" s="4"/>
      <c r="V23" s="33"/>
      <c r="W23" s="4"/>
      <c r="X23" s="38"/>
    </row>
    <row r="24" spans="1:24" s="8" customFormat="1" x14ac:dyDescent="0.25">
      <c r="A24" s="87">
        <v>5</v>
      </c>
      <c r="B24" s="90" t="s">
        <v>19</v>
      </c>
      <c r="C24" s="99">
        <f t="shared" ref="C24:N24" si="7">SUM(C25:C28)</f>
        <v>1921.508</v>
      </c>
      <c r="D24" s="99">
        <f t="shared" si="7"/>
        <v>3152.2159999999999</v>
      </c>
      <c r="E24" s="99">
        <f t="shared" si="7"/>
        <v>3166.2159999999999</v>
      </c>
      <c r="F24" s="99">
        <f t="shared" si="7"/>
        <v>0</v>
      </c>
      <c r="G24" s="99">
        <f t="shared" si="7"/>
        <v>0</v>
      </c>
      <c r="H24" s="99">
        <f t="shared" si="7"/>
        <v>32.497999999999998</v>
      </c>
      <c r="I24" s="99">
        <f t="shared" si="7"/>
        <v>32.497999999999998</v>
      </c>
      <c r="J24" s="99">
        <f t="shared" si="7"/>
        <v>0</v>
      </c>
      <c r="K24" s="99">
        <f t="shared" si="7"/>
        <v>1921.508</v>
      </c>
      <c r="L24" s="99">
        <f t="shared" si="7"/>
        <v>3184.7139999999999</v>
      </c>
      <c r="M24" s="99">
        <f t="shared" si="7"/>
        <v>3198.7139999999999</v>
      </c>
      <c r="N24" s="85">
        <f t="shared" si="7"/>
        <v>0</v>
      </c>
      <c r="O24" s="13"/>
      <c r="P24" s="13"/>
      <c r="Q24" s="13"/>
      <c r="R24" s="13"/>
      <c r="S24" s="13"/>
      <c r="T24" s="7"/>
      <c r="U24" s="34"/>
      <c r="V24" s="33"/>
      <c r="W24" s="7"/>
      <c r="X24" s="36"/>
    </row>
    <row r="25" spans="1:24" x14ac:dyDescent="0.25">
      <c r="A25" s="89">
        <v>5100</v>
      </c>
      <c r="B25" s="98" t="s">
        <v>20</v>
      </c>
      <c r="C25" s="95">
        <v>33.414999999999999</v>
      </c>
      <c r="D25" s="96">
        <v>142.08000000000001</v>
      </c>
      <c r="E25" s="97">
        <v>146.08000000000001</v>
      </c>
      <c r="F25" s="59"/>
      <c r="G25" s="95"/>
      <c r="H25" s="96"/>
      <c r="I25" s="97"/>
      <c r="J25" s="59"/>
      <c r="K25" s="95">
        <f t="shared" ref="K25:N28" si="8">SUM(C25+G25)</f>
        <v>33.414999999999999</v>
      </c>
      <c r="L25" s="96">
        <f t="shared" si="8"/>
        <v>142.08000000000001</v>
      </c>
      <c r="M25" s="97">
        <f t="shared" si="8"/>
        <v>146.08000000000001</v>
      </c>
      <c r="N25" s="59">
        <f t="shared" si="8"/>
        <v>0</v>
      </c>
      <c r="O25" s="10"/>
      <c r="P25" s="10"/>
      <c r="Q25" s="11"/>
      <c r="R25" s="11"/>
      <c r="S25" s="11"/>
      <c r="T25" s="4"/>
      <c r="U25" s="40"/>
      <c r="V25" s="35"/>
      <c r="W25" s="33"/>
      <c r="X25" s="38"/>
    </row>
    <row r="26" spans="1:24" x14ac:dyDescent="0.25">
      <c r="A26" s="89">
        <v>5100</v>
      </c>
      <c r="B26" s="98" t="s">
        <v>288</v>
      </c>
      <c r="C26" s="95">
        <v>0</v>
      </c>
      <c r="D26" s="96">
        <v>22.765999999999998</v>
      </c>
      <c r="E26" s="97">
        <v>22.765999999999998</v>
      </c>
      <c r="F26" s="59"/>
      <c r="G26" s="95"/>
      <c r="H26" s="96">
        <v>32.497999999999998</v>
      </c>
      <c r="I26" s="97">
        <v>32.497999999999998</v>
      </c>
      <c r="J26" s="59"/>
      <c r="K26" s="95">
        <f t="shared" si="8"/>
        <v>0</v>
      </c>
      <c r="L26" s="96">
        <f t="shared" si="8"/>
        <v>55.263999999999996</v>
      </c>
      <c r="M26" s="97">
        <f t="shared" si="8"/>
        <v>55.263999999999996</v>
      </c>
      <c r="N26" s="59">
        <f t="shared" si="8"/>
        <v>0</v>
      </c>
      <c r="O26" s="10"/>
      <c r="P26" s="10"/>
      <c r="Q26" s="11"/>
      <c r="R26" s="11"/>
      <c r="S26" s="11"/>
      <c r="T26" s="4"/>
      <c r="U26" s="40"/>
      <c r="V26" s="35"/>
      <c r="W26" s="33"/>
      <c r="X26" s="38"/>
    </row>
    <row r="27" spans="1:24" x14ac:dyDescent="0.25">
      <c r="A27" s="89">
        <v>5101</v>
      </c>
      <c r="B27" s="98" t="s">
        <v>100</v>
      </c>
      <c r="C27" s="95">
        <v>1843.578</v>
      </c>
      <c r="D27" s="96">
        <v>2928.37</v>
      </c>
      <c r="E27" s="97">
        <v>2928.37</v>
      </c>
      <c r="F27" s="59"/>
      <c r="G27" s="95"/>
      <c r="H27" s="96"/>
      <c r="I27" s="97"/>
      <c r="J27" s="59"/>
      <c r="K27" s="95">
        <f t="shared" si="8"/>
        <v>1843.578</v>
      </c>
      <c r="L27" s="96">
        <f t="shared" si="8"/>
        <v>2928.37</v>
      </c>
      <c r="M27" s="97">
        <f t="shared" si="8"/>
        <v>2928.37</v>
      </c>
      <c r="N27" s="59">
        <f t="shared" si="8"/>
        <v>0</v>
      </c>
      <c r="O27" s="10"/>
      <c r="P27" s="10"/>
      <c r="Q27" s="11"/>
      <c r="R27" s="11"/>
      <c r="S27" s="11"/>
      <c r="T27" s="4"/>
      <c r="U27" s="4"/>
      <c r="V27" s="33"/>
      <c r="W27" s="4"/>
      <c r="X27" s="38"/>
    </row>
    <row r="28" spans="1:24" x14ac:dyDescent="0.25">
      <c r="A28" s="89">
        <v>5400</v>
      </c>
      <c r="B28" s="98" t="s">
        <v>65</v>
      </c>
      <c r="C28" s="95">
        <v>44.515000000000001</v>
      </c>
      <c r="D28" s="96">
        <v>59</v>
      </c>
      <c r="E28" s="97">
        <v>69</v>
      </c>
      <c r="F28" s="59"/>
      <c r="G28" s="95"/>
      <c r="H28" s="96"/>
      <c r="I28" s="97"/>
      <c r="J28" s="59"/>
      <c r="K28" s="95">
        <f t="shared" si="8"/>
        <v>44.515000000000001</v>
      </c>
      <c r="L28" s="96">
        <f t="shared" si="8"/>
        <v>59</v>
      </c>
      <c r="M28" s="97">
        <f t="shared" si="8"/>
        <v>69</v>
      </c>
      <c r="N28" s="59">
        <f t="shared" si="8"/>
        <v>0</v>
      </c>
      <c r="O28" s="10"/>
      <c r="P28" s="10"/>
      <c r="Q28" s="11"/>
      <c r="R28" s="11"/>
      <c r="S28" s="11"/>
      <c r="T28" s="4"/>
      <c r="U28" s="4"/>
      <c r="V28" s="33"/>
      <c r="W28" s="4"/>
      <c r="X28" s="38"/>
    </row>
    <row r="29" spans="1:24" ht="13.5" customHeight="1" x14ac:dyDescent="0.25">
      <c r="A29" s="87">
        <v>6</v>
      </c>
      <c r="B29" s="90" t="s">
        <v>21</v>
      </c>
      <c r="C29" s="92">
        <f t="shared" ref="C29:N29" si="9">SUM(C30:C33)</f>
        <v>542.68700000000001</v>
      </c>
      <c r="D29" s="92">
        <f t="shared" si="9"/>
        <v>1141.0940000000001</v>
      </c>
      <c r="E29" s="92">
        <f t="shared" si="9"/>
        <v>1191.0940000000001</v>
      </c>
      <c r="F29" s="92">
        <f t="shared" si="9"/>
        <v>0</v>
      </c>
      <c r="G29" s="92">
        <f t="shared" si="9"/>
        <v>45.664999999999999</v>
      </c>
      <c r="H29" s="92">
        <f t="shared" si="9"/>
        <v>50.5</v>
      </c>
      <c r="I29" s="92">
        <f t="shared" si="9"/>
        <v>50.5</v>
      </c>
      <c r="J29" s="92">
        <f t="shared" si="9"/>
        <v>0</v>
      </c>
      <c r="K29" s="92">
        <f t="shared" si="9"/>
        <v>588.35199999999998</v>
      </c>
      <c r="L29" s="92">
        <f t="shared" si="9"/>
        <v>1191.5940000000001</v>
      </c>
      <c r="M29" s="92">
        <f t="shared" si="9"/>
        <v>1241.5940000000001</v>
      </c>
      <c r="N29" s="83">
        <f t="shared" si="9"/>
        <v>0</v>
      </c>
      <c r="O29" s="10"/>
      <c r="P29" s="10"/>
      <c r="Q29" s="11"/>
      <c r="R29" s="11"/>
      <c r="S29" s="11"/>
      <c r="T29" s="4"/>
      <c r="U29" s="4"/>
      <c r="V29" s="33"/>
      <c r="W29" s="4"/>
      <c r="X29" s="38"/>
    </row>
    <row r="30" spans="1:24" s="8" customFormat="1" ht="12.75" x14ac:dyDescent="0.2">
      <c r="A30" s="89">
        <v>6100</v>
      </c>
      <c r="B30" s="98" t="s">
        <v>22</v>
      </c>
      <c r="C30" s="95">
        <v>101.214</v>
      </c>
      <c r="D30" s="96">
        <v>351.69499999999999</v>
      </c>
      <c r="E30" s="97">
        <v>401.69499999999999</v>
      </c>
      <c r="F30" s="59"/>
      <c r="G30" s="95">
        <v>45.664999999999999</v>
      </c>
      <c r="H30" s="96">
        <v>50</v>
      </c>
      <c r="I30" s="97">
        <v>50</v>
      </c>
      <c r="J30" s="59"/>
      <c r="K30" s="95">
        <f t="shared" ref="K30:L33" si="10">SUM(C30+G30)</f>
        <v>146.87899999999999</v>
      </c>
      <c r="L30" s="96">
        <f t="shared" si="10"/>
        <v>401.69499999999999</v>
      </c>
      <c r="M30" s="97">
        <f t="shared" ref="M30:N33" si="11">SUM(E30+I30)</f>
        <v>451.69499999999999</v>
      </c>
      <c r="N30" s="59">
        <f t="shared" si="11"/>
        <v>0</v>
      </c>
      <c r="O30" s="6"/>
      <c r="P30" s="6"/>
      <c r="Q30" s="6"/>
      <c r="R30" s="6"/>
      <c r="S30" s="6"/>
      <c r="T30" s="7"/>
      <c r="U30" s="42"/>
      <c r="V30" s="43"/>
      <c r="W30" s="41"/>
      <c r="X30" s="36"/>
    </row>
    <row r="31" spans="1:24" x14ac:dyDescent="0.25">
      <c r="A31" s="89">
        <v>6300</v>
      </c>
      <c r="B31" s="98" t="s">
        <v>23</v>
      </c>
      <c r="C31" s="95">
        <v>16.218</v>
      </c>
      <c r="D31" s="96">
        <v>20.77</v>
      </c>
      <c r="E31" s="97">
        <v>20.77</v>
      </c>
      <c r="F31" s="59"/>
      <c r="G31" s="95"/>
      <c r="H31" s="96"/>
      <c r="I31" s="97"/>
      <c r="J31" s="59"/>
      <c r="K31" s="95">
        <f t="shared" si="10"/>
        <v>16.218</v>
      </c>
      <c r="L31" s="96">
        <f t="shared" si="10"/>
        <v>20.77</v>
      </c>
      <c r="M31" s="97">
        <f t="shared" si="11"/>
        <v>20.77</v>
      </c>
      <c r="N31" s="59">
        <f t="shared" si="11"/>
        <v>0</v>
      </c>
      <c r="O31" s="10"/>
      <c r="P31" s="10"/>
      <c r="Q31" s="11"/>
      <c r="R31" s="11"/>
      <c r="S31" s="11"/>
      <c r="T31" s="4"/>
      <c r="U31" s="4"/>
      <c r="V31" s="33"/>
      <c r="W31" s="4"/>
      <c r="X31" s="38"/>
    </row>
    <row r="32" spans="1:24" x14ac:dyDescent="0.25">
      <c r="A32" s="89">
        <v>6400</v>
      </c>
      <c r="B32" s="98" t="s">
        <v>24</v>
      </c>
      <c r="C32" s="95">
        <v>195.53399999999999</v>
      </c>
      <c r="D32" s="96">
        <v>386.565</v>
      </c>
      <c r="E32" s="97">
        <v>386.565</v>
      </c>
      <c r="F32" s="59"/>
      <c r="G32" s="95"/>
      <c r="H32" s="96"/>
      <c r="I32" s="97"/>
      <c r="J32" s="59"/>
      <c r="K32" s="95">
        <f t="shared" si="10"/>
        <v>195.53399999999999</v>
      </c>
      <c r="L32" s="96">
        <f t="shared" si="10"/>
        <v>386.565</v>
      </c>
      <c r="M32" s="97">
        <f t="shared" si="11"/>
        <v>386.565</v>
      </c>
      <c r="N32" s="59">
        <f t="shared" si="11"/>
        <v>0</v>
      </c>
      <c r="O32" s="10"/>
      <c r="P32" s="10"/>
      <c r="Q32" s="11"/>
      <c r="R32" s="11"/>
      <c r="S32" s="11"/>
      <c r="T32" s="4"/>
      <c r="U32" s="4"/>
      <c r="V32" s="33"/>
      <c r="W32" s="4"/>
      <c r="X32" s="38"/>
    </row>
    <row r="33" spans="1:24" x14ac:dyDescent="0.25">
      <c r="A33" s="89">
        <v>6605</v>
      </c>
      <c r="B33" s="98" t="s">
        <v>25</v>
      </c>
      <c r="C33" s="95">
        <v>229.721</v>
      </c>
      <c r="D33" s="96">
        <v>382.06400000000002</v>
      </c>
      <c r="E33" s="97">
        <v>382.06400000000002</v>
      </c>
      <c r="F33" s="59"/>
      <c r="G33" s="95"/>
      <c r="H33" s="96">
        <v>0.5</v>
      </c>
      <c r="I33" s="97">
        <v>0.5</v>
      </c>
      <c r="J33" s="59"/>
      <c r="K33" s="95">
        <f t="shared" si="10"/>
        <v>229.721</v>
      </c>
      <c r="L33" s="96">
        <f t="shared" si="10"/>
        <v>382.56400000000002</v>
      </c>
      <c r="M33" s="97">
        <f t="shared" si="11"/>
        <v>382.56400000000002</v>
      </c>
      <c r="N33" s="59">
        <f t="shared" si="11"/>
        <v>0</v>
      </c>
      <c r="O33" s="10"/>
      <c r="P33" s="10"/>
      <c r="Q33" s="11"/>
      <c r="R33" s="11"/>
      <c r="S33" s="11"/>
      <c r="T33" s="4"/>
      <c r="U33" s="4"/>
      <c r="V33" s="33"/>
      <c r="W33" s="4"/>
      <c r="X33" s="38"/>
    </row>
    <row r="34" spans="1:24" x14ac:dyDescent="0.25">
      <c r="A34" s="87">
        <v>7</v>
      </c>
      <c r="B34" s="90" t="s">
        <v>26</v>
      </c>
      <c r="C34" s="92">
        <f t="shared" ref="C34:N34" si="12">SUM(C35:C35)</f>
        <v>0</v>
      </c>
      <c r="D34" s="92">
        <f t="shared" si="12"/>
        <v>0</v>
      </c>
      <c r="E34" s="92">
        <f t="shared" si="12"/>
        <v>0</v>
      </c>
      <c r="F34" s="92">
        <f t="shared" si="12"/>
        <v>0</v>
      </c>
      <c r="G34" s="92">
        <f t="shared" si="12"/>
        <v>0</v>
      </c>
      <c r="H34" s="92">
        <f t="shared" si="12"/>
        <v>0</v>
      </c>
      <c r="I34" s="92">
        <f>I3</f>
        <v>0</v>
      </c>
      <c r="J34" s="92">
        <f>J35</f>
        <v>0</v>
      </c>
      <c r="K34" s="92">
        <f t="shared" si="12"/>
        <v>0</v>
      </c>
      <c r="L34" s="92">
        <f t="shared" si="12"/>
        <v>0</v>
      </c>
      <c r="M34" s="92">
        <f t="shared" si="12"/>
        <v>0</v>
      </c>
      <c r="N34" s="83">
        <f t="shared" si="12"/>
        <v>0</v>
      </c>
      <c r="O34" s="10"/>
      <c r="P34" s="10"/>
      <c r="Q34" s="11"/>
      <c r="R34" s="11"/>
      <c r="S34" s="11"/>
      <c r="T34" s="4"/>
      <c r="U34" s="4"/>
      <c r="V34" s="33"/>
      <c r="W34" s="4"/>
      <c r="X34" s="38"/>
    </row>
    <row r="35" spans="1:24" s="8" customFormat="1" ht="12.75" x14ac:dyDescent="0.2">
      <c r="A35" s="89">
        <v>7400</v>
      </c>
      <c r="B35" s="98" t="s">
        <v>27</v>
      </c>
      <c r="C35" s="95"/>
      <c r="D35" s="96"/>
      <c r="E35" s="97"/>
      <c r="F35" s="59"/>
      <c r="G35" s="95"/>
      <c r="H35" s="96"/>
      <c r="I35" s="97"/>
      <c r="J35" s="59"/>
      <c r="K35" s="95">
        <f>SUM(C35+G35)</f>
        <v>0</v>
      </c>
      <c r="L35" s="96">
        <f>SUM(D35+H35)</f>
        <v>0</v>
      </c>
      <c r="M35" s="97">
        <f>SUM(E35+I35)</f>
        <v>0</v>
      </c>
      <c r="N35" s="59">
        <f>SUM(F35+J35)</f>
        <v>0</v>
      </c>
      <c r="O35" s="6"/>
      <c r="P35" s="6"/>
      <c r="Q35" s="6"/>
      <c r="R35" s="6"/>
      <c r="S35" s="6"/>
      <c r="T35" s="7"/>
      <c r="U35" s="7"/>
      <c r="V35" s="7"/>
      <c r="W35" s="7"/>
      <c r="X35" s="36"/>
    </row>
    <row r="36" spans="1:24" x14ac:dyDescent="0.25">
      <c r="A36" s="87">
        <v>8</v>
      </c>
      <c r="B36" s="90" t="s">
        <v>28</v>
      </c>
      <c r="C36" s="92">
        <f t="shared" ref="C36:N36" si="13">SUM(C37:C50)</f>
        <v>2275.355</v>
      </c>
      <c r="D36" s="92">
        <f t="shared" si="13"/>
        <v>4367.3290000000006</v>
      </c>
      <c r="E36" s="92">
        <f t="shared" si="13"/>
        <v>4336.125</v>
      </c>
      <c r="F36" s="92">
        <f t="shared" si="13"/>
        <v>0</v>
      </c>
      <c r="G36" s="92">
        <f t="shared" si="13"/>
        <v>268.27699999999999</v>
      </c>
      <c r="H36" s="92">
        <f t="shared" si="13"/>
        <v>580</v>
      </c>
      <c r="I36" s="92">
        <f t="shared" si="13"/>
        <v>580</v>
      </c>
      <c r="J36" s="92">
        <f t="shared" si="13"/>
        <v>0</v>
      </c>
      <c r="K36" s="92">
        <f t="shared" si="13"/>
        <v>2543.6319999999996</v>
      </c>
      <c r="L36" s="92">
        <f t="shared" si="13"/>
        <v>4947.3290000000006</v>
      </c>
      <c r="M36" s="92">
        <f t="shared" si="13"/>
        <v>4916.125</v>
      </c>
      <c r="N36" s="83">
        <f t="shared" si="13"/>
        <v>0</v>
      </c>
      <c r="O36" s="10"/>
      <c r="P36" s="10"/>
      <c r="Q36" s="11"/>
      <c r="R36" s="11"/>
      <c r="S36" s="11"/>
      <c r="T36" s="4"/>
      <c r="U36" s="4"/>
      <c r="V36" s="4"/>
      <c r="W36" s="4"/>
      <c r="X36" s="38"/>
    </row>
    <row r="37" spans="1:24" s="8" customFormat="1" ht="12.75" x14ac:dyDescent="0.2">
      <c r="A37" s="89">
        <v>8102</v>
      </c>
      <c r="B37" s="98" t="s">
        <v>29</v>
      </c>
      <c r="C37" s="95">
        <v>588.90499999999997</v>
      </c>
      <c r="D37" s="96">
        <v>1128.2239999999999</v>
      </c>
      <c r="E37" s="97">
        <v>1128.2239999999999</v>
      </c>
      <c r="F37" s="59"/>
      <c r="G37" s="95"/>
      <c r="H37" s="96"/>
      <c r="I37" s="97"/>
      <c r="J37" s="59"/>
      <c r="K37" s="95">
        <f t="shared" ref="K37:K50" si="14">SUM(C37+G37)</f>
        <v>588.90499999999997</v>
      </c>
      <c r="L37" s="96">
        <f t="shared" ref="L37:L50" si="15">SUM(D37+H37)</f>
        <v>1128.2239999999999</v>
      </c>
      <c r="M37" s="97">
        <f t="shared" ref="M37:M49" si="16">SUM(E37+I37)</f>
        <v>1128.2239999999999</v>
      </c>
      <c r="N37" s="59">
        <f t="shared" ref="N37:N50" si="17">SUM(F37+J37)</f>
        <v>0</v>
      </c>
      <c r="O37" s="6"/>
      <c r="P37" s="6"/>
      <c r="Q37" s="6"/>
      <c r="R37" s="6"/>
      <c r="S37" s="6"/>
      <c r="T37" s="7"/>
      <c r="U37" s="42"/>
      <c r="V37" s="43"/>
      <c r="W37" s="41"/>
      <c r="X37" s="36"/>
    </row>
    <row r="38" spans="1:24" x14ac:dyDescent="0.25">
      <c r="A38" s="89">
        <v>8102</v>
      </c>
      <c r="B38" s="98" t="s">
        <v>30</v>
      </c>
      <c r="C38" s="100"/>
      <c r="D38" s="101"/>
      <c r="E38" s="102"/>
      <c r="F38" s="103"/>
      <c r="G38" s="100">
        <v>229.46799999999999</v>
      </c>
      <c r="H38" s="96">
        <v>500</v>
      </c>
      <c r="I38" s="97">
        <v>500</v>
      </c>
      <c r="J38" s="59"/>
      <c r="K38" s="95">
        <f t="shared" si="14"/>
        <v>229.46799999999999</v>
      </c>
      <c r="L38" s="96">
        <f t="shared" si="15"/>
        <v>500</v>
      </c>
      <c r="M38" s="97">
        <f t="shared" si="16"/>
        <v>500</v>
      </c>
      <c r="N38" s="59">
        <f t="shared" si="17"/>
        <v>0</v>
      </c>
      <c r="O38" s="10"/>
      <c r="P38" s="10"/>
      <c r="Q38" s="11"/>
      <c r="R38" s="11"/>
      <c r="S38" s="11"/>
      <c r="T38" s="4"/>
      <c r="U38" s="4"/>
      <c r="V38" s="33"/>
      <c r="W38" s="4"/>
      <c r="X38" s="38"/>
    </row>
    <row r="39" spans="1:24" x14ac:dyDescent="0.25">
      <c r="A39" s="89">
        <v>8102</v>
      </c>
      <c r="B39" s="98" t="s">
        <v>31</v>
      </c>
      <c r="C39" s="95"/>
      <c r="D39" s="96"/>
      <c r="E39" s="97"/>
      <c r="F39" s="59"/>
      <c r="G39" s="95">
        <v>31.638000000000002</v>
      </c>
      <c r="H39" s="96">
        <v>60</v>
      </c>
      <c r="I39" s="97">
        <v>60</v>
      </c>
      <c r="J39" s="59"/>
      <c r="K39" s="95">
        <f t="shared" si="14"/>
        <v>31.638000000000002</v>
      </c>
      <c r="L39" s="96">
        <f t="shared" si="15"/>
        <v>60</v>
      </c>
      <c r="M39" s="97">
        <f t="shared" si="16"/>
        <v>60</v>
      </c>
      <c r="N39" s="59">
        <f t="shared" si="17"/>
        <v>0</v>
      </c>
      <c r="O39" s="10"/>
      <c r="P39" s="10"/>
      <c r="Q39" s="11"/>
      <c r="R39" s="11"/>
      <c r="S39" s="11"/>
      <c r="T39" s="4"/>
      <c r="U39" s="4"/>
      <c r="V39" s="33"/>
      <c r="W39" s="4"/>
      <c r="X39" s="38"/>
    </row>
    <row r="40" spans="1:24" x14ac:dyDescent="0.25">
      <c r="A40" s="89">
        <v>8102</v>
      </c>
      <c r="B40" s="98" t="s">
        <v>343</v>
      </c>
      <c r="C40" s="95"/>
      <c r="D40" s="96">
        <v>2.7</v>
      </c>
      <c r="E40" s="97">
        <v>2.7</v>
      </c>
      <c r="F40" s="59"/>
      <c r="G40" s="95"/>
      <c r="H40" s="96"/>
      <c r="I40" s="97"/>
      <c r="J40" s="59"/>
      <c r="K40" s="95"/>
      <c r="L40" s="96">
        <f t="shared" ref="L40" si="18">SUM(D40+H40)</f>
        <v>2.7</v>
      </c>
      <c r="M40" s="97">
        <f t="shared" ref="M40" si="19">SUM(E40+I40)</f>
        <v>2.7</v>
      </c>
      <c r="N40" s="59">
        <f t="shared" ref="N40" si="20">SUM(F40+J40)</f>
        <v>0</v>
      </c>
      <c r="O40" s="10"/>
      <c r="P40" s="10"/>
      <c r="Q40" s="11"/>
      <c r="R40" s="11"/>
      <c r="S40" s="11"/>
      <c r="T40" s="4"/>
      <c r="U40" s="4"/>
      <c r="V40" s="33"/>
      <c r="W40" s="4"/>
      <c r="X40" s="38"/>
    </row>
    <row r="41" spans="1:24" x14ac:dyDescent="0.25">
      <c r="A41" s="89">
        <v>8103</v>
      </c>
      <c r="B41" s="98" t="s">
        <v>32</v>
      </c>
      <c r="C41" s="95">
        <v>64.373000000000005</v>
      </c>
      <c r="D41" s="96">
        <v>99.65</v>
      </c>
      <c r="E41" s="97">
        <v>99.65</v>
      </c>
      <c r="F41" s="59"/>
      <c r="G41" s="95"/>
      <c r="H41" s="96"/>
      <c r="I41" s="97"/>
      <c r="J41" s="59"/>
      <c r="K41" s="95">
        <f t="shared" si="14"/>
        <v>64.373000000000005</v>
      </c>
      <c r="L41" s="96">
        <f t="shared" si="15"/>
        <v>99.65</v>
      </c>
      <c r="M41" s="97">
        <f t="shared" si="16"/>
        <v>99.65</v>
      </c>
      <c r="N41" s="59">
        <f t="shared" si="17"/>
        <v>0</v>
      </c>
      <c r="O41" s="10"/>
      <c r="P41" s="10"/>
      <c r="Q41" s="11"/>
      <c r="R41" s="11"/>
      <c r="S41" s="11"/>
      <c r="T41" s="4"/>
      <c r="U41" s="4"/>
      <c r="V41" s="33"/>
      <c r="W41" s="4"/>
      <c r="X41" s="38"/>
    </row>
    <row r="42" spans="1:24" x14ac:dyDescent="0.25">
      <c r="A42" s="98">
        <v>8107</v>
      </c>
      <c r="B42" s="98" t="s">
        <v>35</v>
      </c>
      <c r="C42" s="95">
        <v>108.017</v>
      </c>
      <c r="D42" s="96">
        <v>178.52199999999999</v>
      </c>
      <c r="E42" s="97">
        <v>169.78200000000001</v>
      </c>
      <c r="F42" s="59"/>
      <c r="G42" s="95"/>
      <c r="H42" s="96"/>
      <c r="I42" s="97"/>
      <c r="J42" s="59"/>
      <c r="K42" s="95">
        <f t="shared" si="14"/>
        <v>108.017</v>
      </c>
      <c r="L42" s="96">
        <f t="shared" si="15"/>
        <v>178.52199999999999</v>
      </c>
      <c r="M42" s="97">
        <f t="shared" si="16"/>
        <v>169.78200000000001</v>
      </c>
      <c r="N42" s="59">
        <f t="shared" si="17"/>
        <v>0</v>
      </c>
      <c r="O42" s="10"/>
      <c r="P42" s="10"/>
      <c r="Q42" s="11"/>
      <c r="R42" s="11"/>
      <c r="S42" s="11"/>
      <c r="T42" s="33"/>
      <c r="U42" s="4"/>
      <c r="V42" s="33"/>
      <c r="W42" s="4"/>
      <c r="X42" s="38"/>
    </row>
    <row r="43" spans="1:24" x14ac:dyDescent="0.25">
      <c r="A43" s="89">
        <v>8109</v>
      </c>
      <c r="B43" s="98" t="s">
        <v>36</v>
      </c>
      <c r="C43" s="95">
        <v>25.829000000000001</v>
      </c>
      <c r="D43" s="96">
        <v>55</v>
      </c>
      <c r="E43" s="97">
        <v>55</v>
      </c>
      <c r="F43" s="59"/>
      <c r="G43" s="95"/>
      <c r="H43" s="96"/>
      <c r="I43" s="97"/>
      <c r="J43" s="59"/>
      <c r="K43" s="95">
        <f t="shared" si="14"/>
        <v>25.829000000000001</v>
      </c>
      <c r="L43" s="96">
        <f t="shared" si="15"/>
        <v>55</v>
      </c>
      <c r="M43" s="97">
        <f t="shared" si="16"/>
        <v>55</v>
      </c>
      <c r="N43" s="59">
        <f t="shared" si="17"/>
        <v>0</v>
      </c>
      <c r="O43" s="10"/>
      <c r="P43" s="10"/>
      <c r="Q43" s="11"/>
      <c r="R43" s="11"/>
      <c r="S43" s="11"/>
      <c r="T43" s="4"/>
      <c r="U43" s="4"/>
      <c r="V43" s="33"/>
      <c r="W43" s="4"/>
      <c r="X43" s="38"/>
    </row>
    <row r="44" spans="1:24" x14ac:dyDescent="0.25">
      <c r="A44" s="89">
        <v>8109</v>
      </c>
      <c r="B44" s="98" t="s">
        <v>40</v>
      </c>
      <c r="C44" s="95">
        <v>89.858999999999995</v>
      </c>
      <c r="D44" s="96">
        <v>189.226</v>
      </c>
      <c r="E44" s="97">
        <v>189.226</v>
      </c>
      <c r="F44" s="59"/>
      <c r="G44" s="95"/>
      <c r="H44" s="96"/>
      <c r="I44" s="97"/>
      <c r="J44" s="59"/>
      <c r="K44" s="95">
        <f t="shared" si="14"/>
        <v>89.858999999999995</v>
      </c>
      <c r="L44" s="96">
        <f t="shared" si="15"/>
        <v>189.226</v>
      </c>
      <c r="M44" s="97">
        <f>SUM(E44+I44)</f>
        <v>189.226</v>
      </c>
      <c r="N44" s="59">
        <f>SUM(F44+J44)</f>
        <v>0</v>
      </c>
      <c r="O44" s="10"/>
      <c r="P44" s="10"/>
      <c r="Q44" s="11"/>
      <c r="R44" s="11"/>
      <c r="S44" s="11"/>
      <c r="T44" s="4"/>
      <c r="U44" s="4"/>
      <c r="V44" s="33"/>
      <c r="W44" s="4"/>
      <c r="X44" s="38"/>
    </row>
    <row r="45" spans="1:24" x14ac:dyDescent="0.25">
      <c r="A45" s="89">
        <v>8109</v>
      </c>
      <c r="B45" s="98" t="s">
        <v>41</v>
      </c>
      <c r="C45" s="95"/>
      <c r="D45" s="96"/>
      <c r="E45" s="97"/>
      <c r="F45" s="59"/>
      <c r="G45" s="95">
        <v>7.1710000000000003</v>
      </c>
      <c r="H45" s="96">
        <v>20</v>
      </c>
      <c r="I45" s="97">
        <v>20</v>
      </c>
      <c r="J45" s="59"/>
      <c r="K45" s="95">
        <f t="shared" si="14"/>
        <v>7.1710000000000003</v>
      </c>
      <c r="L45" s="96">
        <f t="shared" si="15"/>
        <v>20</v>
      </c>
      <c r="M45" s="97">
        <f>SUM(E45+I45)</f>
        <v>20</v>
      </c>
      <c r="N45" s="59">
        <f>SUM(F45+J45)</f>
        <v>0</v>
      </c>
      <c r="O45" s="10"/>
      <c r="P45" s="10"/>
      <c r="Q45" s="11"/>
      <c r="R45" s="11"/>
      <c r="S45" s="11"/>
      <c r="T45" s="4"/>
      <c r="U45" s="4"/>
      <c r="V45" s="33"/>
      <c r="W45" s="4"/>
      <c r="X45" s="38"/>
    </row>
    <row r="46" spans="1:24" x14ac:dyDescent="0.25">
      <c r="A46" s="89">
        <v>8201</v>
      </c>
      <c r="B46" s="98" t="s">
        <v>37</v>
      </c>
      <c r="C46" s="95">
        <v>363.69499999999999</v>
      </c>
      <c r="D46" s="96">
        <v>676.08699999999999</v>
      </c>
      <c r="E46" s="97">
        <v>671.88699999999994</v>
      </c>
      <c r="F46" s="59"/>
      <c r="G46" s="95"/>
      <c r="H46" s="96"/>
      <c r="I46" s="97"/>
      <c r="J46" s="59"/>
      <c r="K46" s="95">
        <f t="shared" si="14"/>
        <v>363.69499999999999</v>
      </c>
      <c r="L46" s="96">
        <f t="shared" si="15"/>
        <v>676.08699999999999</v>
      </c>
      <c r="M46" s="97">
        <f t="shared" si="16"/>
        <v>671.88699999999994</v>
      </c>
      <c r="N46" s="59">
        <f t="shared" si="17"/>
        <v>0</v>
      </c>
      <c r="O46" s="10"/>
      <c r="P46" s="10"/>
      <c r="Q46" s="11"/>
      <c r="R46" s="11"/>
      <c r="S46" s="11"/>
      <c r="T46" s="4"/>
      <c r="U46" s="4"/>
      <c r="V46" s="33"/>
      <c r="W46" s="4"/>
      <c r="X46" s="38"/>
    </row>
    <row r="47" spans="1:24" x14ac:dyDescent="0.25">
      <c r="A47" s="89">
        <v>8202</v>
      </c>
      <c r="B47" s="98" t="s">
        <v>98</v>
      </c>
      <c r="C47" s="95">
        <v>678.59299999999996</v>
      </c>
      <c r="D47" s="96">
        <v>1354.7360000000001</v>
      </c>
      <c r="E47" s="97">
        <v>1336.472</v>
      </c>
      <c r="F47" s="59"/>
      <c r="G47" s="95"/>
      <c r="H47" s="96"/>
      <c r="I47" s="97"/>
      <c r="J47" s="59"/>
      <c r="K47" s="95">
        <f t="shared" si="14"/>
        <v>678.59299999999996</v>
      </c>
      <c r="L47" s="96">
        <f t="shared" si="15"/>
        <v>1354.7360000000001</v>
      </c>
      <c r="M47" s="97">
        <f t="shared" si="16"/>
        <v>1336.472</v>
      </c>
      <c r="N47" s="59">
        <f t="shared" si="17"/>
        <v>0</v>
      </c>
      <c r="O47" s="10"/>
      <c r="P47" s="10"/>
      <c r="Q47" s="11"/>
      <c r="R47" s="11"/>
      <c r="S47" s="11"/>
      <c r="T47" s="4"/>
      <c r="U47" s="4"/>
      <c r="V47" s="33"/>
      <c r="W47" s="4"/>
      <c r="X47" s="38"/>
    </row>
    <row r="48" spans="1:24" x14ac:dyDescent="0.25">
      <c r="A48" s="89">
        <v>8202</v>
      </c>
      <c r="B48" s="98" t="s">
        <v>80</v>
      </c>
      <c r="C48" s="95">
        <v>215.529</v>
      </c>
      <c r="D48" s="96">
        <v>431.649</v>
      </c>
      <c r="E48" s="97">
        <v>431.649</v>
      </c>
      <c r="F48" s="59"/>
      <c r="G48" s="95"/>
      <c r="H48" s="96"/>
      <c r="I48" s="97"/>
      <c r="J48" s="59"/>
      <c r="K48" s="95">
        <f t="shared" si="14"/>
        <v>215.529</v>
      </c>
      <c r="L48" s="96">
        <f t="shared" si="15"/>
        <v>431.649</v>
      </c>
      <c r="M48" s="97">
        <f t="shared" si="16"/>
        <v>431.649</v>
      </c>
      <c r="N48" s="59">
        <f t="shared" si="17"/>
        <v>0</v>
      </c>
      <c r="O48" s="10"/>
      <c r="P48" s="10"/>
      <c r="Q48" s="11"/>
      <c r="R48" s="11"/>
      <c r="S48" s="11"/>
      <c r="T48" s="4"/>
      <c r="U48" s="4"/>
      <c r="V48" s="33"/>
      <c r="W48" s="4"/>
      <c r="X48" s="38"/>
    </row>
    <row r="49" spans="1:24" x14ac:dyDescent="0.25">
      <c r="A49" s="89">
        <v>8203</v>
      </c>
      <c r="B49" s="98" t="s">
        <v>38</v>
      </c>
      <c r="C49" s="95">
        <v>108.884</v>
      </c>
      <c r="D49" s="96">
        <v>169.66800000000001</v>
      </c>
      <c r="E49" s="97">
        <v>169.66800000000001</v>
      </c>
      <c r="F49" s="59"/>
      <c r="G49" s="95"/>
      <c r="H49" s="96"/>
      <c r="I49" s="97"/>
      <c r="J49" s="59"/>
      <c r="K49" s="95">
        <f t="shared" si="14"/>
        <v>108.884</v>
      </c>
      <c r="L49" s="96">
        <f t="shared" si="15"/>
        <v>169.66800000000001</v>
      </c>
      <c r="M49" s="97">
        <f t="shared" si="16"/>
        <v>169.66800000000001</v>
      </c>
      <c r="N49" s="59">
        <f t="shared" si="17"/>
        <v>0</v>
      </c>
      <c r="O49" s="10"/>
      <c r="P49" s="10"/>
      <c r="Q49" s="11"/>
      <c r="R49" s="11"/>
      <c r="S49" s="11"/>
      <c r="T49" s="4"/>
      <c r="U49" s="4"/>
      <c r="V49" s="33"/>
      <c r="W49" s="4"/>
      <c r="X49" s="38"/>
    </row>
    <row r="50" spans="1:24" x14ac:dyDescent="0.25">
      <c r="A50" s="89">
        <v>8236</v>
      </c>
      <c r="B50" s="98" t="s">
        <v>39</v>
      </c>
      <c r="C50" s="95">
        <v>31.670999999999999</v>
      </c>
      <c r="D50" s="96">
        <v>81.867000000000004</v>
      </c>
      <c r="E50" s="97">
        <v>81.867000000000004</v>
      </c>
      <c r="F50" s="59"/>
      <c r="G50" s="95"/>
      <c r="H50" s="96"/>
      <c r="I50" s="97"/>
      <c r="J50" s="59"/>
      <c r="K50" s="95">
        <f t="shared" si="14"/>
        <v>31.670999999999999</v>
      </c>
      <c r="L50" s="96">
        <f t="shared" si="15"/>
        <v>81.867000000000004</v>
      </c>
      <c r="M50" s="97">
        <f>SUM(E50+I50)</f>
        <v>81.867000000000004</v>
      </c>
      <c r="N50" s="59">
        <f t="shared" si="17"/>
        <v>0</v>
      </c>
      <c r="O50" s="10"/>
      <c r="P50" s="10"/>
      <c r="Q50" s="11"/>
      <c r="R50" s="11"/>
      <c r="S50" s="11"/>
      <c r="T50" s="4"/>
      <c r="U50" s="4"/>
      <c r="V50" s="33"/>
      <c r="W50" s="4"/>
      <c r="X50" s="38"/>
    </row>
    <row r="51" spans="1:24" x14ac:dyDescent="0.25">
      <c r="A51" s="87">
        <v>9</v>
      </c>
      <c r="B51" s="90" t="s">
        <v>42</v>
      </c>
      <c r="C51" s="92">
        <f>SUM(C52:C87)</f>
        <v>15006.245000000001</v>
      </c>
      <c r="D51" s="92">
        <f t="shared" ref="D51:N51" si="21">SUM(D52:D87)</f>
        <v>24552.621999999999</v>
      </c>
      <c r="E51" s="92">
        <f t="shared" si="21"/>
        <v>24492.479999999996</v>
      </c>
      <c r="F51" s="92">
        <f t="shared" si="21"/>
        <v>0</v>
      </c>
      <c r="G51" s="92">
        <f t="shared" si="21"/>
        <v>178.065</v>
      </c>
      <c r="H51" s="92">
        <f t="shared" si="21"/>
        <v>0</v>
      </c>
      <c r="I51" s="92">
        <f t="shared" si="21"/>
        <v>0</v>
      </c>
      <c r="J51" s="92">
        <f t="shared" si="21"/>
        <v>0</v>
      </c>
      <c r="K51" s="92">
        <f t="shared" si="21"/>
        <v>15184.310000000001</v>
      </c>
      <c r="L51" s="92">
        <f t="shared" si="21"/>
        <v>24552.621999999999</v>
      </c>
      <c r="M51" s="92">
        <f t="shared" si="21"/>
        <v>24492.479999999996</v>
      </c>
      <c r="N51" s="83">
        <f t="shared" si="21"/>
        <v>0</v>
      </c>
      <c r="O51" s="10"/>
      <c r="P51" s="10"/>
      <c r="Q51" s="11"/>
      <c r="R51" s="11"/>
      <c r="S51" s="11"/>
      <c r="T51" s="4"/>
      <c r="U51" s="4"/>
      <c r="V51" s="33"/>
      <c r="W51" s="4"/>
      <c r="X51" s="38"/>
    </row>
    <row r="52" spans="1:24" s="8" customFormat="1" x14ac:dyDescent="0.25">
      <c r="A52" s="89">
        <v>9110</v>
      </c>
      <c r="B52" s="98" t="s">
        <v>82</v>
      </c>
      <c r="C52" s="95"/>
      <c r="D52" s="96">
        <v>30</v>
      </c>
      <c r="E52" s="97">
        <v>30</v>
      </c>
      <c r="F52" s="59"/>
      <c r="G52" s="95"/>
      <c r="H52" s="96"/>
      <c r="I52" s="97"/>
      <c r="J52" s="59"/>
      <c r="K52" s="95">
        <f t="shared" ref="K52:K87" si="22">SUM(C52+G52)</f>
        <v>0</v>
      </c>
      <c r="L52" s="96">
        <f t="shared" ref="L52:L87" si="23">SUM(D52+H52)</f>
        <v>30</v>
      </c>
      <c r="M52" s="97">
        <f t="shared" ref="M52:M87" si="24">SUM(E52+I52)</f>
        <v>30</v>
      </c>
      <c r="N52" s="59">
        <f t="shared" ref="N52:N106" si="25">SUM(F52+J52)</f>
        <v>0</v>
      </c>
      <c r="O52" s="6"/>
      <c r="P52" s="6"/>
      <c r="Q52" s="6"/>
      <c r="R52" s="6"/>
      <c r="S52" s="6"/>
      <c r="T52" s="7"/>
      <c r="U52" s="41"/>
      <c r="V52" s="35"/>
      <c r="W52" s="41"/>
      <c r="X52" s="36"/>
    </row>
    <row r="53" spans="1:24" x14ac:dyDescent="0.25">
      <c r="A53" s="89">
        <v>9110</v>
      </c>
      <c r="B53" s="98" t="s">
        <v>83</v>
      </c>
      <c r="C53" s="95">
        <v>155.18899999999999</v>
      </c>
      <c r="D53" s="96">
        <v>231.929</v>
      </c>
      <c r="E53" s="97">
        <v>231.929</v>
      </c>
      <c r="F53" s="59"/>
      <c r="G53" s="95"/>
      <c r="H53" s="96"/>
      <c r="I53" s="97"/>
      <c r="J53" s="59"/>
      <c r="K53" s="95">
        <f t="shared" si="22"/>
        <v>155.18899999999999</v>
      </c>
      <c r="L53" s="96">
        <f t="shared" si="23"/>
        <v>231.929</v>
      </c>
      <c r="M53" s="97">
        <f t="shared" si="24"/>
        <v>231.929</v>
      </c>
      <c r="N53" s="59">
        <f t="shared" si="25"/>
        <v>0</v>
      </c>
      <c r="O53" s="10"/>
      <c r="P53" s="10"/>
      <c r="Q53" s="11"/>
      <c r="R53" s="11"/>
      <c r="S53" s="11"/>
      <c r="T53" s="4"/>
      <c r="U53" s="35"/>
      <c r="V53" s="33"/>
      <c r="W53" s="4"/>
      <c r="X53" s="38"/>
    </row>
    <row r="54" spans="1:24" x14ac:dyDescent="0.25">
      <c r="A54" s="89">
        <v>9110</v>
      </c>
      <c r="B54" s="98" t="s">
        <v>84</v>
      </c>
      <c r="C54" s="95">
        <v>228.33600000000001</v>
      </c>
      <c r="D54" s="96">
        <v>437.899</v>
      </c>
      <c r="E54" s="97">
        <v>437.899</v>
      </c>
      <c r="F54" s="59"/>
      <c r="G54" s="95"/>
      <c r="H54" s="96"/>
      <c r="I54" s="97"/>
      <c r="J54" s="59"/>
      <c r="K54" s="95">
        <f t="shared" si="22"/>
        <v>228.33600000000001</v>
      </c>
      <c r="L54" s="96">
        <f t="shared" si="23"/>
        <v>437.899</v>
      </c>
      <c r="M54" s="97">
        <f t="shared" si="24"/>
        <v>437.899</v>
      </c>
      <c r="N54" s="59">
        <f t="shared" si="25"/>
        <v>0</v>
      </c>
      <c r="O54" s="10"/>
      <c r="P54" s="10"/>
      <c r="Q54" s="11"/>
      <c r="R54" s="11"/>
      <c r="S54" s="11"/>
      <c r="T54" s="4"/>
      <c r="U54" s="4"/>
      <c r="V54" s="33"/>
      <c r="W54" s="4"/>
      <c r="X54" s="38"/>
    </row>
    <row r="55" spans="1:24" x14ac:dyDescent="0.25">
      <c r="A55" s="89">
        <v>9110</v>
      </c>
      <c r="B55" s="98" t="s">
        <v>85</v>
      </c>
      <c r="C55" s="95">
        <v>136.047</v>
      </c>
      <c r="D55" s="96">
        <v>247.065</v>
      </c>
      <c r="E55" s="97">
        <v>247.065</v>
      </c>
      <c r="F55" s="59"/>
      <c r="G55" s="95"/>
      <c r="H55" s="96"/>
      <c r="I55" s="97"/>
      <c r="J55" s="59"/>
      <c r="K55" s="95">
        <f t="shared" si="22"/>
        <v>136.047</v>
      </c>
      <c r="L55" s="96">
        <f t="shared" si="23"/>
        <v>247.065</v>
      </c>
      <c r="M55" s="97">
        <f t="shared" si="24"/>
        <v>247.065</v>
      </c>
      <c r="N55" s="59">
        <f t="shared" si="25"/>
        <v>0</v>
      </c>
      <c r="O55" s="10"/>
      <c r="P55" s="10"/>
      <c r="Q55" s="11"/>
      <c r="R55" s="11"/>
      <c r="S55" s="11"/>
      <c r="T55" s="4"/>
      <c r="U55" s="4"/>
      <c r="V55" s="33"/>
      <c r="W55" s="4"/>
      <c r="X55" s="38"/>
    </row>
    <row r="56" spans="1:24" x14ac:dyDescent="0.25">
      <c r="A56" s="89">
        <v>9110</v>
      </c>
      <c r="B56" s="98" t="s">
        <v>86</v>
      </c>
      <c r="C56" s="95">
        <v>287.31</v>
      </c>
      <c r="D56" s="96">
        <v>462.30500000000001</v>
      </c>
      <c r="E56" s="97">
        <v>462.30500000000001</v>
      </c>
      <c r="F56" s="59"/>
      <c r="G56" s="95"/>
      <c r="H56" s="96"/>
      <c r="I56" s="97"/>
      <c r="J56" s="59"/>
      <c r="K56" s="95">
        <f t="shared" si="22"/>
        <v>287.31</v>
      </c>
      <c r="L56" s="96">
        <f t="shared" si="23"/>
        <v>462.30500000000001</v>
      </c>
      <c r="M56" s="97">
        <f t="shared" si="24"/>
        <v>462.30500000000001</v>
      </c>
      <c r="N56" s="59">
        <f t="shared" si="25"/>
        <v>0</v>
      </c>
      <c r="O56" s="10"/>
      <c r="P56" s="10"/>
      <c r="Q56" s="11"/>
      <c r="R56" s="11"/>
      <c r="S56" s="11"/>
      <c r="T56" s="4"/>
      <c r="U56" s="4"/>
      <c r="V56" s="33"/>
      <c r="W56" s="4"/>
      <c r="X56" s="38"/>
    </row>
    <row r="57" spans="1:24" x14ac:dyDescent="0.25">
      <c r="A57" s="89">
        <v>9110</v>
      </c>
      <c r="B57" s="98" t="s">
        <v>87</v>
      </c>
      <c r="C57" s="95">
        <v>605.88499999999999</v>
      </c>
      <c r="D57" s="96">
        <v>1070.355</v>
      </c>
      <c r="E57" s="97">
        <v>1070.355</v>
      </c>
      <c r="F57" s="59"/>
      <c r="G57" s="95"/>
      <c r="H57" s="96"/>
      <c r="I57" s="97"/>
      <c r="J57" s="59"/>
      <c r="K57" s="95">
        <f t="shared" si="22"/>
        <v>605.88499999999999</v>
      </c>
      <c r="L57" s="96">
        <f t="shared" si="23"/>
        <v>1070.355</v>
      </c>
      <c r="M57" s="97">
        <f t="shared" si="24"/>
        <v>1070.355</v>
      </c>
      <c r="N57" s="59">
        <f t="shared" si="25"/>
        <v>0</v>
      </c>
      <c r="O57" s="10"/>
      <c r="P57" s="10"/>
      <c r="Q57" s="11"/>
      <c r="R57" s="11"/>
      <c r="S57" s="11"/>
      <c r="T57" s="4"/>
      <c r="U57" s="4"/>
      <c r="V57" s="33"/>
      <c r="W57" s="4"/>
      <c r="X57" s="37"/>
    </row>
    <row r="58" spans="1:24" x14ac:dyDescent="0.25">
      <c r="A58" s="89">
        <v>9110</v>
      </c>
      <c r="B58" s="98" t="s">
        <v>88</v>
      </c>
      <c r="C58" s="95">
        <v>250.541</v>
      </c>
      <c r="D58" s="96">
        <v>451.62299999999999</v>
      </c>
      <c r="E58" s="97">
        <v>451.62299999999999</v>
      </c>
      <c r="F58" s="59"/>
      <c r="G58" s="95"/>
      <c r="H58" s="96"/>
      <c r="I58" s="97"/>
      <c r="J58" s="59"/>
      <c r="K58" s="95">
        <f t="shared" si="22"/>
        <v>250.541</v>
      </c>
      <c r="L58" s="96">
        <f t="shared" si="23"/>
        <v>451.62299999999999</v>
      </c>
      <c r="M58" s="97">
        <f t="shared" si="24"/>
        <v>451.62299999999999</v>
      </c>
      <c r="N58" s="59">
        <f t="shared" si="25"/>
        <v>0</v>
      </c>
      <c r="O58" s="10"/>
      <c r="P58" s="10"/>
      <c r="Q58" s="11"/>
      <c r="R58" s="11"/>
      <c r="S58" s="11"/>
      <c r="T58" s="4"/>
      <c r="U58" s="4"/>
      <c r="V58" s="33"/>
      <c r="W58" s="4"/>
      <c r="X58" s="38"/>
    </row>
    <row r="59" spans="1:24" x14ac:dyDescent="0.25">
      <c r="A59" s="89">
        <v>9110</v>
      </c>
      <c r="B59" s="98" t="s">
        <v>89</v>
      </c>
      <c r="C59" s="95">
        <v>607.51499999999999</v>
      </c>
      <c r="D59" s="96">
        <v>1030.49</v>
      </c>
      <c r="E59" s="97">
        <v>1030.49</v>
      </c>
      <c r="F59" s="59"/>
      <c r="G59" s="95"/>
      <c r="H59" s="96"/>
      <c r="I59" s="97"/>
      <c r="J59" s="59"/>
      <c r="K59" s="95">
        <f t="shared" si="22"/>
        <v>607.51499999999999</v>
      </c>
      <c r="L59" s="96">
        <f t="shared" si="23"/>
        <v>1030.49</v>
      </c>
      <c r="M59" s="97">
        <f t="shared" si="24"/>
        <v>1030.49</v>
      </c>
      <c r="N59" s="59">
        <f t="shared" si="25"/>
        <v>0</v>
      </c>
      <c r="O59" s="10"/>
      <c r="P59" s="10"/>
      <c r="Q59" s="11"/>
      <c r="R59" s="11"/>
      <c r="S59" s="11"/>
      <c r="T59" s="4"/>
      <c r="U59" s="4"/>
      <c r="V59" s="33"/>
      <c r="W59" s="4"/>
      <c r="X59" s="38"/>
    </row>
    <row r="60" spans="1:24" x14ac:dyDescent="0.25">
      <c r="A60" s="89">
        <v>9110</v>
      </c>
      <c r="B60" s="98" t="s">
        <v>90</v>
      </c>
      <c r="C60" s="95">
        <v>228.29900000000001</v>
      </c>
      <c r="D60" s="96">
        <v>435.33699999999999</v>
      </c>
      <c r="E60" s="97">
        <v>435.33699999999999</v>
      </c>
      <c r="F60" s="59"/>
      <c r="G60" s="95"/>
      <c r="H60" s="96"/>
      <c r="I60" s="97"/>
      <c r="J60" s="59"/>
      <c r="K60" s="95">
        <f t="shared" si="22"/>
        <v>228.29900000000001</v>
      </c>
      <c r="L60" s="96">
        <f t="shared" si="23"/>
        <v>435.33699999999999</v>
      </c>
      <c r="M60" s="97">
        <f t="shared" si="24"/>
        <v>435.33699999999999</v>
      </c>
      <c r="N60" s="59">
        <f t="shared" si="25"/>
        <v>0</v>
      </c>
      <c r="O60" s="10"/>
      <c r="P60" s="10"/>
      <c r="Q60" s="11"/>
      <c r="R60" s="11"/>
      <c r="S60" s="11"/>
      <c r="T60" s="4"/>
      <c r="U60" s="4"/>
      <c r="V60" s="33"/>
      <c r="W60" s="4"/>
      <c r="X60" s="38"/>
    </row>
    <row r="61" spans="1:24" x14ac:dyDescent="0.25">
      <c r="A61" s="89">
        <v>9110</v>
      </c>
      <c r="B61" s="98" t="s">
        <v>91</v>
      </c>
      <c r="C61" s="95">
        <v>220.98099999999999</v>
      </c>
      <c r="D61" s="96">
        <v>409.61700000000002</v>
      </c>
      <c r="E61" s="97">
        <v>409.61700000000002</v>
      </c>
      <c r="F61" s="59"/>
      <c r="G61" s="95"/>
      <c r="H61" s="96"/>
      <c r="I61" s="97"/>
      <c r="J61" s="59"/>
      <c r="K61" s="95">
        <f t="shared" si="22"/>
        <v>220.98099999999999</v>
      </c>
      <c r="L61" s="96">
        <f t="shared" si="23"/>
        <v>409.61700000000002</v>
      </c>
      <c r="M61" s="97">
        <f t="shared" si="24"/>
        <v>409.61700000000002</v>
      </c>
      <c r="N61" s="59">
        <f t="shared" si="25"/>
        <v>0</v>
      </c>
      <c r="O61" s="10"/>
      <c r="P61" s="10"/>
      <c r="Q61" s="11"/>
      <c r="R61" s="11"/>
      <c r="S61" s="11"/>
      <c r="T61" s="4"/>
      <c r="U61" s="33"/>
      <c r="V61" s="33"/>
      <c r="W61" s="4"/>
      <c r="X61" s="38"/>
    </row>
    <row r="62" spans="1:24" x14ac:dyDescent="0.25">
      <c r="A62" s="89">
        <v>9110</v>
      </c>
      <c r="B62" s="98" t="s">
        <v>92</v>
      </c>
      <c r="C62" s="95">
        <v>522.18700000000001</v>
      </c>
      <c r="D62" s="96">
        <v>988.23099999999999</v>
      </c>
      <c r="E62" s="97">
        <v>988.23099999999999</v>
      </c>
      <c r="F62" s="59"/>
      <c r="G62" s="95"/>
      <c r="H62" s="96"/>
      <c r="I62" s="97"/>
      <c r="J62" s="59"/>
      <c r="K62" s="95">
        <f t="shared" si="22"/>
        <v>522.18700000000001</v>
      </c>
      <c r="L62" s="96">
        <f t="shared" si="23"/>
        <v>988.23099999999999</v>
      </c>
      <c r="M62" s="97">
        <f t="shared" si="24"/>
        <v>988.23099999999999</v>
      </c>
      <c r="N62" s="59">
        <f t="shared" si="25"/>
        <v>0</v>
      </c>
      <c r="O62" s="10"/>
      <c r="P62" s="10"/>
      <c r="Q62" s="11"/>
      <c r="R62" s="11"/>
      <c r="S62" s="11"/>
      <c r="T62" s="4"/>
      <c r="U62" s="4"/>
      <c r="V62" s="33"/>
      <c r="W62" s="4"/>
      <c r="X62" s="38"/>
    </row>
    <row r="63" spans="1:24" x14ac:dyDescent="0.25">
      <c r="A63" s="89">
        <v>9110</v>
      </c>
      <c r="B63" s="98" t="s">
        <v>93</v>
      </c>
      <c r="C63" s="95">
        <v>492.505</v>
      </c>
      <c r="D63" s="96">
        <v>898.74300000000005</v>
      </c>
      <c r="E63" s="97">
        <v>898.74300000000005</v>
      </c>
      <c r="F63" s="59"/>
      <c r="G63" s="95"/>
      <c r="H63" s="96"/>
      <c r="I63" s="97"/>
      <c r="J63" s="59"/>
      <c r="K63" s="95">
        <f t="shared" si="22"/>
        <v>492.505</v>
      </c>
      <c r="L63" s="96">
        <f t="shared" si="23"/>
        <v>898.74300000000005</v>
      </c>
      <c r="M63" s="97">
        <f t="shared" si="24"/>
        <v>898.74300000000005</v>
      </c>
      <c r="N63" s="59">
        <f t="shared" si="25"/>
        <v>0</v>
      </c>
      <c r="O63" s="10"/>
      <c r="P63" s="10"/>
      <c r="Q63" s="11"/>
      <c r="R63" s="11"/>
      <c r="S63" s="11"/>
      <c r="T63" s="4"/>
      <c r="U63" s="4"/>
      <c r="V63" s="33"/>
      <c r="W63" s="4"/>
      <c r="X63" s="38"/>
    </row>
    <row r="64" spans="1:24" x14ac:dyDescent="0.25">
      <c r="A64" s="89">
        <v>9110</v>
      </c>
      <c r="B64" s="98" t="s">
        <v>94</v>
      </c>
      <c r="C64" s="95">
        <v>523.779</v>
      </c>
      <c r="D64" s="96">
        <v>981.73900000000003</v>
      </c>
      <c r="E64" s="97">
        <v>981.73900000000003</v>
      </c>
      <c r="F64" s="59"/>
      <c r="G64" s="95"/>
      <c r="H64" s="96"/>
      <c r="I64" s="97"/>
      <c r="J64" s="59"/>
      <c r="K64" s="95">
        <f t="shared" si="22"/>
        <v>523.779</v>
      </c>
      <c r="L64" s="96">
        <f t="shared" si="23"/>
        <v>981.73900000000003</v>
      </c>
      <c r="M64" s="97">
        <f t="shared" si="24"/>
        <v>981.73900000000003</v>
      </c>
      <c r="N64" s="59">
        <f t="shared" si="25"/>
        <v>0</v>
      </c>
      <c r="O64" s="10"/>
      <c r="P64" s="10"/>
      <c r="Q64" s="11"/>
      <c r="R64" s="11"/>
      <c r="S64" s="11"/>
      <c r="T64" s="4"/>
      <c r="U64" s="4"/>
      <c r="V64" s="33"/>
      <c r="W64" s="4"/>
      <c r="X64" s="37"/>
    </row>
    <row r="65" spans="1:24" x14ac:dyDescent="0.25">
      <c r="A65" s="89">
        <v>9110</v>
      </c>
      <c r="B65" s="98" t="s">
        <v>95</v>
      </c>
      <c r="C65" s="95">
        <v>550.64499999999998</v>
      </c>
      <c r="D65" s="96">
        <v>978.55100000000004</v>
      </c>
      <c r="E65" s="97">
        <v>978.55100000000004</v>
      </c>
      <c r="F65" s="59"/>
      <c r="G65" s="95"/>
      <c r="H65" s="96"/>
      <c r="I65" s="97"/>
      <c r="J65" s="59"/>
      <c r="K65" s="95">
        <f t="shared" si="22"/>
        <v>550.64499999999998</v>
      </c>
      <c r="L65" s="96">
        <f t="shared" si="23"/>
        <v>978.55100000000004</v>
      </c>
      <c r="M65" s="97">
        <f t="shared" si="24"/>
        <v>978.55100000000004</v>
      </c>
      <c r="N65" s="59">
        <f t="shared" si="25"/>
        <v>0</v>
      </c>
      <c r="O65" s="10"/>
      <c r="P65" s="10"/>
      <c r="Q65" s="11"/>
      <c r="R65" s="11"/>
      <c r="S65" s="11"/>
      <c r="T65" s="4"/>
      <c r="U65" s="4"/>
      <c r="V65" s="33"/>
      <c r="W65" s="4"/>
      <c r="X65" s="38"/>
    </row>
    <row r="66" spans="1:24" x14ac:dyDescent="0.25">
      <c r="A66" s="89">
        <v>9110</v>
      </c>
      <c r="B66" s="98" t="s">
        <v>96</v>
      </c>
      <c r="C66" s="95">
        <v>673.18700000000001</v>
      </c>
      <c r="D66" s="96">
        <v>1106.203</v>
      </c>
      <c r="E66" s="97">
        <v>1106.203</v>
      </c>
      <c r="F66" s="59"/>
      <c r="G66" s="95"/>
      <c r="H66" s="96"/>
      <c r="I66" s="97"/>
      <c r="J66" s="59"/>
      <c r="K66" s="95">
        <f t="shared" si="22"/>
        <v>673.18700000000001</v>
      </c>
      <c r="L66" s="96">
        <f t="shared" si="23"/>
        <v>1106.203</v>
      </c>
      <c r="M66" s="97">
        <f t="shared" si="24"/>
        <v>1106.203</v>
      </c>
      <c r="N66" s="59">
        <f t="shared" si="25"/>
        <v>0</v>
      </c>
      <c r="O66" s="10"/>
      <c r="P66" s="10"/>
      <c r="Q66" s="11"/>
      <c r="R66" s="11"/>
      <c r="S66" s="11"/>
      <c r="T66" s="4"/>
      <c r="U66" s="4"/>
      <c r="V66" s="33"/>
      <c r="W66" s="4"/>
      <c r="X66" s="38"/>
    </row>
    <row r="67" spans="1:24" x14ac:dyDescent="0.25">
      <c r="A67" s="89">
        <v>9110</v>
      </c>
      <c r="B67" s="98" t="s">
        <v>43</v>
      </c>
      <c r="C67" s="95">
        <v>248</v>
      </c>
      <c r="D67" s="96">
        <v>400</v>
      </c>
      <c r="E67" s="97">
        <v>400</v>
      </c>
      <c r="F67" s="59"/>
      <c r="G67" s="95"/>
      <c r="H67" s="96"/>
      <c r="I67" s="97"/>
      <c r="J67" s="59"/>
      <c r="K67" s="95">
        <f t="shared" si="22"/>
        <v>248</v>
      </c>
      <c r="L67" s="96">
        <f t="shared" si="23"/>
        <v>400</v>
      </c>
      <c r="M67" s="97">
        <f t="shared" si="24"/>
        <v>400</v>
      </c>
      <c r="N67" s="59">
        <f t="shared" si="25"/>
        <v>0</v>
      </c>
      <c r="O67" s="10"/>
      <c r="P67" s="10"/>
      <c r="Q67" s="11"/>
      <c r="R67" s="11"/>
      <c r="S67" s="11"/>
      <c r="T67" s="4"/>
      <c r="U67" s="4"/>
      <c r="V67" s="33"/>
      <c r="W67" s="33"/>
      <c r="X67" s="38"/>
    </row>
    <row r="68" spans="1:24" x14ac:dyDescent="0.25">
      <c r="A68" s="98">
        <v>9110</v>
      </c>
      <c r="B68" s="98" t="s">
        <v>44</v>
      </c>
      <c r="C68" s="100">
        <v>268.48</v>
      </c>
      <c r="D68" s="101">
        <v>491</v>
      </c>
      <c r="E68" s="102">
        <v>491</v>
      </c>
      <c r="F68" s="103"/>
      <c r="G68" s="100"/>
      <c r="H68" s="96"/>
      <c r="I68" s="97"/>
      <c r="J68" s="59"/>
      <c r="K68" s="95">
        <f t="shared" si="22"/>
        <v>268.48</v>
      </c>
      <c r="L68" s="96">
        <f t="shared" si="23"/>
        <v>491</v>
      </c>
      <c r="M68" s="97">
        <f t="shared" si="24"/>
        <v>491</v>
      </c>
      <c r="N68" s="59">
        <f t="shared" si="25"/>
        <v>0</v>
      </c>
      <c r="O68" s="10"/>
      <c r="Q68" s="11"/>
      <c r="R68" s="11"/>
      <c r="S68" s="11"/>
      <c r="T68" s="4"/>
      <c r="U68" s="4"/>
      <c r="V68" s="33"/>
      <c r="W68" s="4"/>
      <c r="X68" s="38"/>
    </row>
    <row r="69" spans="1:24" x14ac:dyDescent="0.25">
      <c r="A69" s="89">
        <v>9212</v>
      </c>
      <c r="B69" s="98" t="s">
        <v>81</v>
      </c>
      <c r="C69" s="95">
        <v>99.653000000000006</v>
      </c>
      <c r="D69" s="96">
        <v>40</v>
      </c>
      <c r="E69" s="97">
        <v>40</v>
      </c>
      <c r="F69" s="59"/>
      <c r="G69" s="95"/>
      <c r="H69" s="96"/>
      <c r="I69" s="97"/>
      <c r="J69" s="59"/>
      <c r="K69" s="95">
        <f t="shared" si="22"/>
        <v>99.653000000000006</v>
      </c>
      <c r="L69" s="96">
        <f t="shared" si="23"/>
        <v>40</v>
      </c>
      <c r="M69" s="97">
        <f>SUM(E69)</f>
        <v>40</v>
      </c>
      <c r="N69" s="59">
        <f t="shared" si="25"/>
        <v>0</v>
      </c>
      <c r="O69" s="10"/>
      <c r="P69" s="10"/>
      <c r="Q69" s="11"/>
      <c r="R69" s="11"/>
      <c r="S69" s="11"/>
      <c r="T69" s="4"/>
      <c r="U69" s="4"/>
      <c r="V69" s="33"/>
      <c r="W69" s="4"/>
      <c r="X69" s="38"/>
    </row>
    <row r="70" spans="1:24" x14ac:dyDescent="0.25">
      <c r="A70" s="89">
        <v>9212</v>
      </c>
      <c r="B70" s="98" t="s">
        <v>274</v>
      </c>
      <c r="C70" s="95">
        <v>21.012</v>
      </c>
      <c r="D70" s="96">
        <v>26.812999999999999</v>
      </c>
      <c r="E70" s="97">
        <v>26.812999999999999</v>
      </c>
      <c r="F70" s="59"/>
      <c r="G70" s="95"/>
      <c r="H70" s="96"/>
      <c r="I70" s="97"/>
      <c r="J70" s="59"/>
      <c r="K70" s="95">
        <f t="shared" si="22"/>
        <v>21.012</v>
      </c>
      <c r="L70" s="96">
        <f t="shared" si="23"/>
        <v>26.812999999999999</v>
      </c>
      <c r="M70" s="97">
        <f>SUM(E70)</f>
        <v>26.812999999999999</v>
      </c>
      <c r="N70" s="59">
        <f>SUM(F70+J70)</f>
        <v>0</v>
      </c>
      <c r="O70" s="10"/>
      <c r="P70" s="10"/>
      <c r="Q70" s="11"/>
      <c r="R70" s="11"/>
      <c r="S70" s="11"/>
      <c r="T70" s="4"/>
      <c r="U70" s="4"/>
      <c r="V70" s="33"/>
      <c r="W70" s="4"/>
      <c r="X70" s="38"/>
    </row>
    <row r="71" spans="1:24" ht="15" customHeight="1" x14ac:dyDescent="0.25">
      <c r="A71" s="89">
        <v>9212</v>
      </c>
      <c r="B71" s="98" t="s">
        <v>75</v>
      </c>
      <c r="C71" s="95">
        <v>1175.0709999999999</v>
      </c>
      <c r="D71" s="96">
        <v>1872.8869999999999</v>
      </c>
      <c r="E71" s="97">
        <v>1872.8869999999999</v>
      </c>
      <c r="F71" s="59"/>
      <c r="G71" s="95"/>
      <c r="H71" s="96"/>
      <c r="I71" s="97"/>
      <c r="J71" s="59"/>
      <c r="K71" s="95">
        <f t="shared" si="22"/>
        <v>1175.0709999999999</v>
      </c>
      <c r="L71" s="96">
        <f t="shared" si="23"/>
        <v>1872.8869999999999</v>
      </c>
      <c r="M71" s="97">
        <f t="shared" ref="M71:M77" si="26">SUM(E71+I71)</f>
        <v>1872.8869999999999</v>
      </c>
      <c r="N71" s="59">
        <f t="shared" si="25"/>
        <v>0</v>
      </c>
      <c r="O71" s="10"/>
      <c r="P71" s="10"/>
      <c r="Q71" s="11"/>
      <c r="R71" s="11"/>
      <c r="S71" s="11"/>
      <c r="T71" s="4"/>
      <c r="U71" s="4"/>
      <c r="V71" s="33"/>
      <c r="W71" s="4"/>
      <c r="X71" s="38"/>
    </row>
    <row r="72" spans="1:24" ht="15" customHeight="1" x14ac:dyDescent="0.25">
      <c r="A72" s="89">
        <v>9212</v>
      </c>
      <c r="B72" s="98" t="s">
        <v>64</v>
      </c>
      <c r="C72" s="95">
        <v>980.15200000000004</v>
      </c>
      <c r="D72" s="96">
        <v>1654</v>
      </c>
      <c r="E72" s="97">
        <v>1654</v>
      </c>
      <c r="F72" s="59"/>
      <c r="G72" s="95"/>
      <c r="H72" s="96"/>
      <c r="I72" s="97"/>
      <c r="J72" s="59"/>
      <c r="K72" s="95">
        <f t="shared" si="22"/>
        <v>980.15200000000004</v>
      </c>
      <c r="L72" s="96">
        <f t="shared" si="23"/>
        <v>1654</v>
      </c>
      <c r="M72" s="97">
        <f t="shared" si="26"/>
        <v>1654</v>
      </c>
      <c r="N72" s="59">
        <f t="shared" si="25"/>
        <v>0</v>
      </c>
      <c r="O72" s="10"/>
      <c r="P72" s="10"/>
      <c r="Q72" s="11"/>
      <c r="R72" s="11"/>
      <c r="S72" s="11"/>
      <c r="T72" s="4"/>
      <c r="U72" s="4"/>
      <c r="V72" s="33"/>
      <c r="W72" s="4"/>
      <c r="X72" s="38"/>
    </row>
    <row r="73" spans="1:24" ht="15" customHeight="1" x14ac:dyDescent="0.25">
      <c r="A73" s="89">
        <v>9212</v>
      </c>
      <c r="B73" s="98" t="s">
        <v>74</v>
      </c>
      <c r="C73" s="95">
        <v>1230.424</v>
      </c>
      <c r="D73" s="96">
        <v>1917.653</v>
      </c>
      <c r="E73" s="97">
        <v>1917.653</v>
      </c>
      <c r="F73" s="59"/>
      <c r="G73" s="95"/>
      <c r="H73" s="96"/>
      <c r="I73" s="97"/>
      <c r="J73" s="59"/>
      <c r="K73" s="95">
        <f t="shared" si="22"/>
        <v>1230.424</v>
      </c>
      <c r="L73" s="96">
        <f t="shared" si="23"/>
        <v>1917.653</v>
      </c>
      <c r="M73" s="97">
        <f t="shared" si="26"/>
        <v>1917.653</v>
      </c>
      <c r="N73" s="59">
        <f t="shared" si="25"/>
        <v>0</v>
      </c>
      <c r="O73" s="10"/>
      <c r="P73" s="10"/>
      <c r="Q73" s="11"/>
      <c r="R73" s="11"/>
      <c r="S73" s="11"/>
      <c r="T73" s="4"/>
      <c r="U73" s="4"/>
      <c r="V73" s="33"/>
      <c r="W73" s="4"/>
      <c r="X73" s="37"/>
    </row>
    <row r="74" spans="1:24" ht="15" customHeight="1" x14ac:dyDescent="0.25">
      <c r="A74" s="89">
        <v>9212</v>
      </c>
      <c r="B74" s="98" t="s">
        <v>76</v>
      </c>
      <c r="C74" s="95">
        <v>760.80700000000002</v>
      </c>
      <c r="D74" s="96">
        <v>1517.473</v>
      </c>
      <c r="E74" s="97">
        <v>1517.473</v>
      </c>
      <c r="F74" s="59"/>
      <c r="G74" s="95"/>
      <c r="H74" s="96"/>
      <c r="I74" s="97"/>
      <c r="J74" s="59"/>
      <c r="K74" s="95">
        <f t="shared" si="22"/>
        <v>760.80700000000002</v>
      </c>
      <c r="L74" s="96">
        <f t="shared" si="23"/>
        <v>1517.473</v>
      </c>
      <c r="M74" s="97">
        <f t="shared" si="26"/>
        <v>1517.473</v>
      </c>
      <c r="N74" s="59">
        <f t="shared" si="25"/>
        <v>0</v>
      </c>
      <c r="O74" s="10"/>
      <c r="P74" s="10"/>
      <c r="Q74" s="11"/>
      <c r="R74" s="11"/>
      <c r="S74" s="11"/>
      <c r="T74" s="4"/>
      <c r="U74" s="4"/>
      <c r="V74" s="33"/>
      <c r="W74" s="4"/>
      <c r="X74" s="38"/>
    </row>
    <row r="75" spans="1:24" ht="14.25" customHeight="1" x14ac:dyDescent="0.25">
      <c r="A75" s="89">
        <v>9212</v>
      </c>
      <c r="B75" s="98" t="s">
        <v>331</v>
      </c>
      <c r="C75" s="95">
        <v>976.96600000000001</v>
      </c>
      <c r="D75" s="96">
        <v>1371.5820000000001</v>
      </c>
      <c r="E75" s="97">
        <v>1371.5820000000001</v>
      </c>
      <c r="F75" s="59"/>
      <c r="G75" s="95"/>
      <c r="H75" s="96"/>
      <c r="I75" s="97"/>
      <c r="J75" s="59"/>
      <c r="K75" s="95">
        <f t="shared" si="22"/>
        <v>976.96600000000001</v>
      </c>
      <c r="L75" s="96">
        <f t="shared" si="23"/>
        <v>1371.5820000000001</v>
      </c>
      <c r="M75" s="97">
        <f t="shared" si="26"/>
        <v>1371.5820000000001</v>
      </c>
      <c r="N75" s="59">
        <f t="shared" si="25"/>
        <v>0</v>
      </c>
      <c r="O75" s="10"/>
      <c r="P75" s="10"/>
      <c r="Q75" s="11"/>
      <c r="R75" s="11"/>
      <c r="S75" s="11"/>
      <c r="T75" s="4"/>
      <c r="U75" s="4"/>
      <c r="V75" s="33"/>
      <c r="W75" s="4"/>
      <c r="X75" s="37"/>
    </row>
    <row r="76" spans="1:24" ht="14.25" customHeight="1" x14ac:dyDescent="0.25">
      <c r="A76" s="89">
        <v>9212</v>
      </c>
      <c r="B76" s="98" t="s">
        <v>332</v>
      </c>
      <c r="C76" s="95">
        <v>1344.7059999999999</v>
      </c>
      <c r="D76" s="96">
        <v>1715.8720000000001</v>
      </c>
      <c r="E76" s="97">
        <v>1715.8720000000001</v>
      </c>
      <c r="F76" s="59"/>
      <c r="G76" s="95"/>
      <c r="H76" s="96"/>
      <c r="I76" s="97"/>
      <c r="J76" s="59"/>
      <c r="K76" s="95">
        <f t="shared" si="22"/>
        <v>1344.7059999999999</v>
      </c>
      <c r="L76" s="96">
        <f t="shared" si="23"/>
        <v>1715.8720000000001</v>
      </c>
      <c r="M76" s="97">
        <f t="shared" si="26"/>
        <v>1715.8720000000001</v>
      </c>
      <c r="N76" s="59">
        <f>SUM(F76+J76)</f>
        <v>0</v>
      </c>
      <c r="O76" s="10"/>
      <c r="P76" s="10"/>
      <c r="Q76" s="11"/>
      <c r="R76" s="11"/>
      <c r="S76" s="11"/>
      <c r="T76" s="4"/>
      <c r="U76" s="4"/>
      <c r="V76" s="33"/>
      <c r="W76" s="4"/>
      <c r="X76" s="37"/>
    </row>
    <row r="77" spans="1:24" ht="14.25" customHeight="1" x14ac:dyDescent="0.25">
      <c r="A77" s="89">
        <v>9212</v>
      </c>
      <c r="B77" s="98" t="s">
        <v>63</v>
      </c>
      <c r="C77" s="95">
        <v>537.23699999999997</v>
      </c>
      <c r="D77" s="96">
        <v>0</v>
      </c>
      <c r="E77" s="97">
        <v>0</v>
      </c>
      <c r="F77" s="59"/>
      <c r="G77" s="95"/>
      <c r="H77" s="96"/>
      <c r="I77" s="97"/>
      <c r="J77" s="59"/>
      <c r="K77" s="95">
        <f t="shared" si="22"/>
        <v>537.23699999999997</v>
      </c>
      <c r="L77" s="96">
        <f t="shared" si="23"/>
        <v>0</v>
      </c>
      <c r="M77" s="97">
        <f t="shared" si="26"/>
        <v>0</v>
      </c>
      <c r="N77" s="59">
        <f t="shared" si="25"/>
        <v>0</v>
      </c>
      <c r="O77" s="10"/>
      <c r="P77" s="10"/>
      <c r="Q77" s="11"/>
      <c r="R77" s="11"/>
      <c r="S77" s="11"/>
      <c r="T77" s="4"/>
      <c r="U77" s="4"/>
      <c r="V77" s="33"/>
      <c r="W77" s="4"/>
      <c r="X77" s="38"/>
    </row>
    <row r="78" spans="1:24" x14ac:dyDescent="0.25">
      <c r="A78" s="89">
        <v>9212</v>
      </c>
      <c r="B78" s="98" t="s">
        <v>45</v>
      </c>
      <c r="C78" s="95">
        <v>245.494</v>
      </c>
      <c r="D78" s="96">
        <v>489.55399999999997</v>
      </c>
      <c r="E78" s="97">
        <v>489.55399999999997</v>
      </c>
      <c r="F78" s="59"/>
      <c r="G78" s="95"/>
      <c r="H78" s="96"/>
      <c r="I78" s="97"/>
      <c r="J78" s="59"/>
      <c r="K78" s="95">
        <f t="shared" si="22"/>
        <v>245.494</v>
      </c>
      <c r="L78" s="96">
        <f t="shared" si="23"/>
        <v>489.55399999999997</v>
      </c>
      <c r="M78" s="97">
        <f t="shared" si="24"/>
        <v>489.55399999999997</v>
      </c>
      <c r="N78" s="59">
        <f t="shared" si="25"/>
        <v>0</v>
      </c>
      <c r="O78" s="10"/>
      <c r="P78" s="10"/>
      <c r="Q78" s="11"/>
      <c r="R78" s="11"/>
      <c r="S78" s="11"/>
      <c r="T78" s="4"/>
      <c r="U78" s="4"/>
      <c r="V78" s="33"/>
      <c r="W78" s="4"/>
      <c r="X78" s="38"/>
    </row>
    <row r="79" spans="1:24" x14ac:dyDescent="0.25">
      <c r="A79" s="89">
        <v>9212</v>
      </c>
      <c r="B79" s="98" t="s">
        <v>310</v>
      </c>
      <c r="C79" s="95">
        <v>198.375</v>
      </c>
      <c r="D79" s="96">
        <v>314</v>
      </c>
      <c r="E79" s="97">
        <v>314</v>
      </c>
      <c r="F79" s="59"/>
      <c r="G79" s="95"/>
      <c r="H79" s="96"/>
      <c r="I79" s="97"/>
      <c r="J79" s="59"/>
      <c r="K79" s="95">
        <f t="shared" si="22"/>
        <v>198.375</v>
      </c>
      <c r="L79" s="96">
        <f t="shared" si="23"/>
        <v>314</v>
      </c>
      <c r="M79" s="97">
        <f>SUM(E79+I79)</f>
        <v>314</v>
      </c>
      <c r="N79" s="59">
        <f>SUM(F79+J79)</f>
        <v>0</v>
      </c>
      <c r="O79" s="10"/>
      <c r="P79" s="10"/>
      <c r="Q79" s="11"/>
      <c r="R79" s="11"/>
      <c r="S79" s="11"/>
      <c r="T79" s="4"/>
      <c r="U79" s="4"/>
      <c r="V79" s="33"/>
      <c r="W79" s="4"/>
      <c r="X79" s="38"/>
    </row>
    <row r="80" spans="1:24" x14ac:dyDescent="0.25">
      <c r="A80" s="89">
        <v>9510</v>
      </c>
      <c r="B80" s="98" t="s">
        <v>79</v>
      </c>
      <c r="C80" s="95">
        <v>348.29300000000001</v>
      </c>
      <c r="D80" s="96">
        <v>817.86699999999996</v>
      </c>
      <c r="E80" s="97">
        <v>810.01400000000001</v>
      </c>
      <c r="F80" s="59"/>
      <c r="G80" s="95"/>
      <c r="H80" s="96"/>
      <c r="I80" s="97"/>
      <c r="J80" s="59"/>
      <c r="K80" s="95">
        <f t="shared" si="22"/>
        <v>348.29300000000001</v>
      </c>
      <c r="L80" s="96">
        <f t="shared" si="23"/>
        <v>817.86699999999996</v>
      </c>
      <c r="M80" s="97">
        <f t="shared" si="24"/>
        <v>810.01400000000001</v>
      </c>
      <c r="N80" s="59">
        <f t="shared" si="25"/>
        <v>0</v>
      </c>
      <c r="O80" s="10"/>
      <c r="P80" s="10"/>
      <c r="Q80" s="11"/>
      <c r="R80" s="11"/>
      <c r="S80" s="11"/>
      <c r="T80" s="4"/>
      <c r="U80" s="4"/>
      <c r="V80" s="33"/>
      <c r="W80" s="4"/>
      <c r="X80" s="38"/>
    </row>
    <row r="81" spans="1:24" x14ac:dyDescent="0.25">
      <c r="A81" s="89">
        <v>9510</v>
      </c>
      <c r="B81" s="98" t="s">
        <v>78</v>
      </c>
      <c r="C81" s="95">
        <v>537.33199999999999</v>
      </c>
      <c r="D81" s="96">
        <v>1117.509</v>
      </c>
      <c r="E81" s="97">
        <v>1081.635</v>
      </c>
      <c r="F81" s="59"/>
      <c r="G81" s="95"/>
      <c r="H81" s="96"/>
      <c r="I81" s="97"/>
      <c r="J81" s="59"/>
      <c r="K81" s="95">
        <f t="shared" si="22"/>
        <v>537.33199999999999</v>
      </c>
      <c r="L81" s="96">
        <f t="shared" si="23"/>
        <v>1117.509</v>
      </c>
      <c r="M81" s="97">
        <f t="shared" si="24"/>
        <v>1081.635</v>
      </c>
      <c r="N81" s="59">
        <f t="shared" si="25"/>
        <v>0</v>
      </c>
      <c r="O81" s="10"/>
      <c r="P81" s="10"/>
      <c r="Q81" s="11"/>
      <c r="R81" s="11"/>
      <c r="S81" s="11"/>
      <c r="T81" s="4"/>
      <c r="U81" s="4"/>
      <c r="V81" s="33"/>
      <c r="W81" s="4"/>
      <c r="X81" s="38"/>
    </row>
    <row r="82" spans="1:24" x14ac:dyDescent="0.25">
      <c r="A82" s="89">
        <v>9510</v>
      </c>
      <c r="B82" s="98" t="s">
        <v>34</v>
      </c>
      <c r="C82" s="95">
        <v>277.20499999999998</v>
      </c>
      <c r="D82" s="96">
        <v>587.66399999999999</v>
      </c>
      <c r="E82" s="97">
        <v>571.24900000000002</v>
      </c>
      <c r="F82" s="59"/>
      <c r="G82" s="95"/>
      <c r="H82" s="96"/>
      <c r="I82" s="97"/>
      <c r="J82" s="59"/>
      <c r="K82" s="95">
        <f t="shared" si="22"/>
        <v>277.20499999999998</v>
      </c>
      <c r="L82" s="96">
        <f t="shared" si="23"/>
        <v>587.66399999999999</v>
      </c>
      <c r="M82" s="97">
        <f>SUM(E82+I82)</f>
        <v>571.24900000000002</v>
      </c>
      <c r="N82" s="59">
        <f>SUM(F82+J82)</f>
        <v>0</v>
      </c>
      <c r="O82" s="10"/>
      <c r="P82" s="10"/>
      <c r="Q82" s="11"/>
      <c r="R82" s="11"/>
      <c r="S82" s="11"/>
      <c r="T82" s="4"/>
      <c r="U82" s="4"/>
      <c r="V82" s="33"/>
      <c r="W82" s="4"/>
      <c r="X82" s="38"/>
    </row>
    <row r="83" spans="1:24" x14ac:dyDescent="0.25">
      <c r="A83" s="89">
        <v>9510</v>
      </c>
      <c r="B83" s="98" t="s">
        <v>33</v>
      </c>
      <c r="C83" s="95">
        <v>21.158000000000001</v>
      </c>
      <c r="D83" s="96">
        <v>33</v>
      </c>
      <c r="E83" s="97">
        <v>33</v>
      </c>
      <c r="F83" s="59"/>
      <c r="G83" s="95"/>
      <c r="H83" s="96"/>
      <c r="I83" s="97"/>
      <c r="J83" s="59"/>
      <c r="K83" s="95">
        <f t="shared" si="22"/>
        <v>21.158000000000001</v>
      </c>
      <c r="L83" s="96">
        <f t="shared" si="23"/>
        <v>33</v>
      </c>
      <c r="M83" s="97">
        <f t="shared" si="24"/>
        <v>33</v>
      </c>
      <c r="N83" s="59">
        <f t="shared" si="25"/>
        <v>0</v>
      </c>
      <c r="O83" s="10"/>
      <c r="P83" s="10"/>
      <c r="Q83" s="11"/>
      <c r="R83" s="11"/>
      <c r="S83" s="11"/>
      <c r="T83" s="4"/>
      <c r="U83" s="4"/>
      <c r="V83" s="33"/>
      <c r="W83" s="4"/>
      <c r="X83" s="38"/>
    </row>
    <row r="84" spans="1:24" x14ac:dyDescent="0.25">
      <c r="A84" s="89">
        <v>9510</v>
      </c>
      <c r="B84" s="98" t="s">
        <v>283</v>
      </c>
      <c r="C84" s="95">
        <v>199.31700000000001</v>
      </c>
      <c r="D84" s="96">
        <v>346.459</v>
      </c>
      <c r="E84" s="97">
        <v>346.459</v>
      </c>
      <c r="F84" s="59"/>
      <c r="G84" s="95">
        <v>178.065</v>
      </c>
      <c r="H84" s="96"/>
      <c r="I84" s="97"/>
      <c r="J84" s="59"/>
      <c r="K84" s="95">
        <f t="shared" si="22"/>
        <v>377.38200000000001</v>
      </c>
      <c r="L84" s="96">
        <f t="shared" si="23"/>
        <v>346.459</v>
      </c>
      <c r="M84" s="97">
        <f>SUM(E84+I84)</f>
        <v>346.459</v>
      </c>
      <c r="N84" s="59">
        <f>SUM(F84+J84)</f>
        <v>0</v>
      </c>
      <c r="O84" s="10"/>
      <c r="P84" s="10"/>
      <c r="Q84" s="11"/>
      <c r="R84" s="11"/>
      <c r="S84" s="11"/>
      <c r="T84" s="4"/>
      <c r="U84" s="4"/>
      <c r="V84" s="33"/>
      <c r="W84" s="4"/>
      <c r="X84" s="38"/>
    </row>
    <row r="85" spans="1:24" x14ac:dyDescent="0.25">
      <c r="A85" s="89">
        <v>9600</v>
      </c>
      <c r="B85" s="98" t="s">
        <v>46</v>
      </c>
      <c r="C85" s="95">
        <v>32.133000000000003</v>
      </c>
      <c r="D85" s="96">
        <v>15</v>
      </c>
      <c r="E85" s="97">
        <v>15</v>
      </c>
      <c r="F85" s="59"/>
      <c r="G85" s="95"/>
      <c r="H85" s="96"/>
      <c r="I85" s="97"/>
      <c r="J85" s="59"/>
      <c r="K85" s="95">
        <f t="shared" si="22"/>
        <v>32.133000000000003</v>
      </c>
      <c r="L85" s="96">
        <f t="shared" si="23"/>
        <v>15</v>
      </c>
      <c r="M85" s="97">
        <f t="shared" si="24"/>
        <v>15</v>
      </c>
      <c r="N85" s="59">
        <f t="shared" si="25"/>
        <v>0</v>
      </c>
      <c r="O85" s="10"/>
      <c r="P85" s="10"/>
      <c r="Q85" s="11"/>
      <c r="R85" s="11"/>
      <c r="S85" s="11"/>
      <c r="T85" s="4"/>
      <c r="U85" s="4"/>
      <c r="V85" s="33"/>
      <c r="W85" s="4"/>
      <c r="X85" s="38"/>
    </row>
    <row r="86" spans="1:24" x14ac:dyDescent="0.25">
      <c r="A86" s="89">
        <v>9609</v>
      </c>
      <c r="B86" s="98" t="s">
        <v>47</v>
      </c>
      <c r="C86" s="95">
        <v>20.145</v>
      </c>
      <c r="D86" s="96">
        <v>56.502000000000002</v>
      </c>
      <c r="E86" s="97">
        <v>56.502000000000002</v>
      </c>
      <c r="F86" s="59"/>
      <c r="G86" s="95"/>
      <c r="H86" s="96"/>
      <c r="I86" s="97"/>
      <c r="J86" s="59"/>
      <c r="K86" s="95">
        <f t="shared" si="22"/>
        <v>20.145</v>
      </c>
      <c r="L86" s="96">
        <f t="shared" si="23"/>
        <v>56.502000000000002</v>
      </c>
      <c r="M86" s="97">
        <f t="shared" si="24"/>
        <v>56.502000000000002</v>
      </c>
      <c r="N86" s="59">
        <f t="shared" si="25"/>
        <v>0</v>
      </c>
      <c r="O86" s="10"/>
      <c r="P86" s="10"/>
      <c r="Q86" s="11"/>
      <c r="R86" s="11"/>
      <c r="S86" s="11"/>
      <c r="T86" s="4"/>
      <c r="U86" s="4"/>
      <c r="V86" s="33"/>
      <c r="W86" s="4"/>
      <c r="X86" s="38"/>
    </row>
    <row r="87" spans="1:24" x14ac:dyDescent="0.25">
      <c r="A87" s="89">
        <v>9800</v>
      </c>
      <c r="B87" s="98" t="s">
        <v>48</v>
      </c>
      <c r="C87" s="95">
        <v>1.879</v>
      </c>
      <c r="D87" s="96">
        <v>7.7</v>
      </c>
      <c r="E87" s="97">
        <v>7.7</v>
      </c>
      <c r="F87" s="59"/>
      <c r="G87" s="95"/>
      <c r="H87" s="96"/>
      <c r="I87" s="97"/>
      <c r="J87" s="59"/>
      <c r="K87" s="95">
        <f t="shared" si="22"/>
        <v>1.879</v>
      </c>
      <c r="L87" s="96">
        <f t="shared" si="23"/>
        <v>7.7</v>
      </c>
      <c r="M87" s="97">
        <f t="shared" si="24"/>
        <v>7.7</v>
      </c>
      <c r="N87" s="59">
        <f t="shared" si="25"/>
        <v>0</v>
      </c>
      <c r="O87" s="10"/>
      <c r="P87" s="10"/>
      <c r="Q87" s="11"/>
      <c r="R87" s="11"/>
      <c r="S87" s="11"/>
      <c r="T87" s="4"/>
      <c r="U87" s="4"/>
      <c r="V87" s="33"/>
      <c r="W87" s="4"/>
      <c r="X87" s="38"/>
    </row>
    <row r="88" spans="1:24" x14ac:dyDescent="0.25">
      <c r="A88" s="87">
        <v>10</v>
      </c>
      <c r="B88" s="90" t="s">
        <v>49</v>
      </c>
      <c r="C88" s="92">
        <f t="shared" ref="C88:M88" si="27">SUM(C89:C106)</f>
        <v>2378.9029999999998</v>
      </c>
      <c r="D88" s="92">
        <f>SUM(D89:D106)</f>
        <v>4390.5609999999997</v>
      </c>
      <c r="E88" s="92">
        <f t="shared" si="27"/>
        <v>4408.8419999999996</v>
      </c>
      <c r="F88" s="92">
        <f>SUM(F89:F106)</f>
        <v>0</v>
      </c>
      <c r="G88" s="92">
        <f t="shared" si="27"/>
        <v>838.69500000000005</v>
      </c>
      <c r="H88" s="92">
        <f t="shared" si="27"/>
        <v>1709.64</v>
      </c>
      <c r="I88" s="92">
        <f t="shared" si="27"/>
        <v>1709.64</v>
      </c>
      <c r="J88" s="92">
        <f>SUM(J89:J106)</f>
        <v>0</v>
      </c>
      <c r="K88" s="92">
        <f t="shared" si="27"/>
        <v>3217.598</v>
      </c>
      <c r="L88" s="92">
        <f t="shared" si="27"/>
        <v>6100.2010000000009</v>
      </c>
      <c r="M88" s="92">
        <f t="shared" si="27"/>
        <v>6118.482</v>
      </c>
      <c r="N88" s="83">
        <f>SUM(N89:N106)</f>
        <v>0</v>
      </c>
      <c r="O88" s="10"/>
      <c r="P88" s="10"/>
      <c r="Q88" s="11"/>
      <c r="R88" s="11"/>
      <c r="S88" s="11"/>
      <c r="T88" s="4"/>
      <c r="U88" s="4"/>
      <c r="V88" s="33"/>
      <c r="W88" s="4"/>
      <c r="X88" s="38"/>
    </row>
    <row r="89" spans="1:24" x14ac:dyDescent="0.25">
      <c r="A89" s="89">
        <v>10120</v>
      </c>
      <c r="B89" s="98" t="s">
        <v>50</v>
      </c>
      <c r="C89" s="95">
        <v>110.452</v>
      </c>
      <c r="D89" s="96">
        <v>223.22800000000001</v>
      </c>
      <c r="E89" s="97">
        <v>223.22800000000001</v>
      </c>
      <c r="F89" s="59"/>
      <c r="G89" s="95"/>
      <c r="H89" s="96"/>
      <c r="I89" s="97"/>
      <c r="J89" s="59"/>
      <c r="K89" s="95">
        <f t="shared" ref="K89:K97" si="28">SUM(C89+G89)</f>
        <v>110.452</v>
      </c>
      <c r="L89" s="96">
        <f t="shared" ref="L89:L97" si="29">SUM(D89+H89)</f>
        <v>223.22800000000001</v>
      </c>
      <c r="M89" s="97">
        <f t="shared" ref="M89:M106" si="30">SUM(E89+I89)</f>
        <v>223.22800000000001</v>
      </c>
      <c r="N89" s="59">
        <f t="shared" si="25"/>
        <v>0</v>
      </c>
      <c r="O89" s="10"/>
      <c r="P89" s="10"/>
      <c r="Q89" s="11"/>
      <c r="R89" s="11"/>
      <c r="S89" s="11"/>
      <c r="T89" s="4"/>
      <c r="U89" s="40"/>
      <c r="V89" s="35"/>
      <c r="W89" s="4"/>
      <c r="X89" s="38"/>
    </row>
    <row r="90" spans="1:24" x14ac:dyDescent="0.25">
      <c r="A90" s="89">
        <v>10121</v>
      </c>
      <c r="B90" s="98" t="s">
        <v>51</v>
      </c>
      <c r="C90" s="95">
        <v>215.93</v>
      </c>
      <c r="D90" s="96">
        <v>463.25299999999999</v>
      </c>
      <c r="E90" s="97">
        <v>463.25299999999999</v>
      </c>
      <c r="F90" s="59"/>
      <c r="G90" s="95">
        <v>73.906999999999996</v>
      </c>
      <c r="H90" s="96">
        <v>512</v>
      </c>
      <c r="I90" s="97">
        <v>512</v>
      </c>
      <c r="J90" s="59"/>
      <c r="K90" s="95">
        <f t="shared" si="28"/>
        <v>289.83699999999999</v>
      </c>
      <c r="L90" s="96">
        <f t="shared" si="29"/>
        <v>975.25299999999993</v>
      </c>
      <c r="M90" s="97">
        <f t="shared" si="30"/>
        <v>975.25299999999993</v>
      </c>
      <c r="N90" s="59">
        <f t="shared" si="25"/>
        <v>0</v>
      </c>
      <c r="O90" s="10"/>
      <c r="P90" s="10"/>
      <c r="Q90" s="11"/>
      <c r="R90" s="11"/>
      <c r="S90" s="11"/>
      <c r="T90" s="4"/>
      <c r="U90" s="4"/>
      <c r="V90" s="33"/>
      <c r="W90" s="4"/>
      <c r="X90" s="38"/>
    </row>
    <row r="91" spans="1:24" x14ac:dyDescent="0.25">
      <c r="A91" s="89">
        <v>10121</v>
      </c>
      <c r="B91" s="98" t="s">
        <v>311</v>
      </c>
      <c r="C91" s="95">
        <v>21.991</v>
      </c>
      <c r="D91" s="96">
        <v>200</v>
      </c>
      <c r="E91" s="97">
        <v>200</v>
      </c>
      <c r="F91" s="59"/>
      <c r="G91" s="95"/>
      <c r="H91" s="96"/>
      <c r="I91" s="97"/>
      <c r="J91" s="59"/>
      <c r="K91" s="95">
        <f t="shared" si="28"/>
        <v>21.991</v>
      </c>
      <c r="L91" s="96">
        <f t="shared" si="29"/>
        <v>200</v>
      </c>
      <c r="M91" s="97">
        <f>SUM(E91+I91)</f>
        <v>200</v>
      </c>
      <c r="N91" s="59">
        <f>SUM(F91+J91)</f>
        <v>0</v>
      </c>
      <c r="O91" s="10"/>
      <c r="P91" s="10"/>
      <c r="Q91" s="11"/>
      <c r="R91" s="11"/>
      <c r="S91" s="11"/>
      <c r="T91" s="4"/>
      <c r="U91" s="4"/>
      <c r="V91" s="33"/>
      <c r="W91" s="4"/>
      <c r="X91" s="38"/>
    </row>
    <row r="92" spans="1:24" s="8" customFormat="1" x14ac:dyDescent="0.25">
      <c r="A92" s="89">
        <v>10200</v>
      </c>
      <c r="B92" s="98" t="s">
        <v>52</v>
      </c>
      <c r="C92" s="95">
        <v>872.12</v>
      </c>
      <c r="D92" s="96">
        <v>1422</v>
      </c>
      <c r="E92" s="97">
        <v>1440.2809999999999</v>
      </c>
      <c r="F92" s="59"/>
      <c r="G92" s="95"/>
      <c r="H92" s="96"/>
      <c r="I92" s="97"/>
      <c r="J92" s="59"/>
      <c r="K92" s="95">
        <f t="shared" si="28"/>
        <v>872.12</v>
      </c>
      <c r="L92" s="96">
        <f t="shared" si="29"/>
        <v>1422</v>
      </c>
      <c r="M92" s="97">
        <f>SUM(E92+I92)</f>
        <v>1440.2809999999999</v>
      </c>
      <c r="N92" s="59">
        <f t="shared" si="25"/>
        <v>0</v>
      </c>
      <c r="O92" s="6"/>
      <c r="P92" s="6"/>
      <c r="Q92" s="6"/>
      <c r="R92" s="6"/>
      <c r="S92" s="6"/>
      <c r="T92" s="7"/>
      <c r="U92" s="7"/>
      <c r="V92" s="33"/>
      <c r="W92" s="41"/>
      <c r="X92" s="39"/>
    </row>
    <row r="93" spans="1:24" x14ac:dyDescent="0.25">
      <c r="A93" s="89">
        <v>10200</v>
      </c>
      <c r="B93" s="98" t="s">
        <v>53</v>
      </c>
      <c r="C93" s="95">
        <v>52.94</v>
      </c>
      <c r="D93" s="96">
        <v>93.3</v>
      </c>
      <c r="E93" s="97">
        <v>93.3</v>
      </c>
      <c r="F93" s="59"/>
      <c r="G93" s="95"/>
      <c r="H93" s="96"/>
      <c r="I93" s="97"/>
      <c r="J93" s="59"/>
      <c r="K93" s="95">
        <f t="shared" si="28"/>
        <v>52.94</v>
      </c>
      <c r="L93" s="96">
        <f t="shared" si="29"/>
        <v>93.3</v>
      </c>
      <c r="M93" s="97">
        <f t="shared" si="30"/>
        <v>93.3</v>
      </c>
      <c r="N93" s="59">
        <f t="shared" si="25"/>
        <v>0</v>
      </c>
      <c r="O93" s="10"/>
      <c r="P93" s="10"/>
      <c r="Q93" s="11"/>
      <c r="R93" s="11"/>
      <c r="S93" s="11"/>
      <c r="T93" s="4"/>
      <c r="U93" s="4"/>
      <c r="V93" s="33"/>
      <c r="W93" s="4"/>
      <c r="X93" s="38"/>
    </row>
    <row r="94" spans="1:24" x14ac:dyDescent="0.25">
      <c r="A94" s="89">
        <v>10400</v>
      </c>
      <c r="B94" s="98" t="s">
        <v>282</v>
      </c>
      <c r="C94" s="95">
        <v>676.18700000000001</v>
      </c>
      <c r="D94" s="96">
        <v>1201.105</v>
      </c>
      <c r="E94" s="97">
        <v>1201.105</v>
      </c>
      <c r="F94" s="59"/>
      <c r="G94" s="95"/>
      <c r="H94" s="96"/>
      <c r="I94" s="97"/>
      <c r="J94" s="59"/>
      <c r="K94" s="95">
        <f t="shared" si="28"/>
        <v>676.18700000000001</v>
      </c>
      <c r="L94" s="96">
        <f t="shared" si="29"/>
        <v>1201.105</v>
      </c>
      <c r="M94" s="97">
        <f t="shared" si="30"/>
        <v>1201.105</v>
      </c>
      <c r="N94" s="59">
        <f t="shared" si="25"/>
        <v>0</v>
      </c>
      <c r="O94" s="10"/>
      <c r="P94" s="10"/>
      <c r="Q94" s="14"/>
      <c r="R94" s="11"/>
      <c r="S94" s="11"/>
      <c r="T94" s="4"/>
      <c r="U94" s="4"/>
      <c r="V94" s="33"/>
      <c r="W94" s="4"/>
      <c r="X94" s="38"/>
    </row>
    <row r="95" spans="1:24" x14ac:dyDescent="0.25">
      <c r="A95" s="89">
        <v>10400</v>
      </c>
      <c r="B95" s="98" t="s">
        <v>99</v>
      </c>
      <c r="C95" s="95">
        <v>39.353999999999999</v>
      </c>
      <c r="D95" s="96">
        <v>80.849999999999994</v>
      </c>
      <c r="E95" s="97">
        <v>80.849999999999994</v>
      </c>
      <c r="F95" s="59"/>
      <c r="G95" s="95"/>
      <c r="H95" s="96"/>
      <c r="I95" s="97"/>
      <c r="J95" s="59"/>
      <c r="K95" s="95">
        <f t="shared" si="28"/>
        <v>39.353999999999999</v>
      </c>
      <c r="L95" s="96">
        <f t="shared" si="29"/>
        <v>80.849999999999994</v>
      </c>
      <c r="M95" s="97">
        <f>SUM(E95+I95)</f>
        <v>80.849999999999994</v>
      </c>
      <c r="N95" s="59">
        <f>SUM(F95+J95)</f>
        <v>0</v>
      </c>
      <c r="O95" s="10"/>
      <c r="P95" s="10"/>
      <c r="Q95" s="14"/>
      <c r="R95" s="11"/>
      <c r="S95" s="11"/>
      <c r="T95" s="4"/>
      <c r="U95" s="4"/>
      <c r="V95" s="33"/>
      <c r="W95" s="4"/>
      <c r="X95" s="38"/>
    </row>
    <row r="96" spans="1:24" x14ac:dyDescent="0.25">
      <c r="A96" s="89">
        <v>10402</v>
      </c>
      <c r="B96" s="98" t="s">
        <v>54</v>
      </c>
      <c r="C96" s="95"/>
      <c r="D96" s="96"/>
      <c r="E96" s="97"/>
      <c r="F96" s="59"/>
      <c r="G96" s="95">
        <v>23.6</v>
      </c>
      <c r="H96" s="96">
        <v>50</v>
      </c>
      <c r="I96" s="97">
        <v>50</v>
      </c>
      <c r="J96" s="59"/>
      <c r="K96" s="95">
        <f t="shared" si="28"/>
        <v>23.6</v>
      </c>
      <c r="L96" s="96">
        <f t="shared" si="29"/>
        <v>50</v>
      </c>
      <c r="M96" s="97">
        <f t="shared" si="30"/>
        <v>50</v>
      </c>
      <c r="N96" s="59">
        <f t="shared" si="25"/>
        <v>0</v>
      </c>
      <c r="O96" s="10"/>
      <c r="P96" s="10"/>
      <c r="Q96" s="14"/>
      <c r="R96" s="11"/>
      <c r="S96" s="11"/>
      <c r="T96" s="4"/>
      <c r="U96" s="4"/>
      <c r="V96" s="33"/>
      <c r="W96" s="4"/>
      <c r="X96" s="38"/>
    </row>
    <row r="97" spans="1:24" x14ac:dyDescent="0.25">
      <c r="A97" s="89">
        <v>10402</v>
      </c>
      <c r="B97" s="98" t="s">
        <v>55</v>
      </c>
      <c r="C97" s="95"/>
      <c r="D97" s="96"/>
      <c r="E97" s="97"/>
      <c r="F97" s="59"/>
      <c r="G97" s="95">
        <v>0.7</v>
      </c>
      <c r="H97" s="96">
        <v>2</v>
      </c>
      <c r="I97" s="97">
        <v>2</v>
      </c>
      <c r="J97" s="59"/>
      <c r="K97" s="95">
        <f t="shared" si="28"/>
        <v>0.7</v>
      </c>
      <c r="L97" s="96">
        <f t="shared" si="29"/>
        <v>2</v>
      </c>
      <c r="M97" s="97">
        <f t="shared" si="30"/>
        <v>2</v>
      </c>
      <c r="N97" s="59">
        <f t="shared" si="25"/>
        <v>0</v>
      </c>
      <c r="O97" s="10"/>
      <c r="P97" s="10"/>
      <c r="Q97" s="14"/>
      <c r="R97" s="11"/>
      <c r="S97" s="11"/>
      <c r="T97" s="4"/>
      <c r="U97" s="4"/>
      <c r="V97" s="33"/>
      <c r="W97" s="4"/>
      <c r="X97" s="38"/>
    </row>
    <row r="98" spans="1:24" x14ac:dyDescent="0.25">
      <c r="A98" s="89">
        <v>10402</v>
      </c>
      <c r="B98" s="98" t="s">
        <v>56</v>
      </c>
      <c r="C98" s="95">
        <v>6.923</v>
      </c>
      <c r="D98" s="96">
        <v>59.6</v>
      </c>
      <c r="E98" s="97">
        <v>59.6</v>
      </c>
      <c r="F98" s="59"/>
      <c r="G98" s="95">
        <v>38.954999999999998</v>
      </c>
      <c r="H98" s="96">
        <v>55.7</v>
      </c>
      <c r="I98" s="97">
        <v>55.7</v>
      </c>
      <c r="J98" s="59"/>
      <c r="K98" s="95">
        <f t="shared" ref="K98:K106" si="31">SUM(C98+G98)</f>
        <v>45.878</v>
      </c>
      <c r="L98" s="96">
        <f t="shared" ref="L98:L106" si="32">SUM(D98+H98)</f>
        <v>115.30000000000001</v>
      </c>
      <c r="M98" s="97">
        <f t="shared" si="30"/>
        <v>115.30000000000001</v>
      </c>
      <c r="N98" s="59">
        <f t="shared" si="25"/>
        <v>0</v>
      </c>
      <c r="O98" s="10"/>
      <c r="P98" s="10"/>
      <c r="Q98" s="14"/>
      <c r="R98" s="11"/>
      <c r="S98" s="11"/>
      <c r="T98" s="4"/>
      <c r="U98" s="4"/>
      <c r="V98" s="33"/>
      <c r="W98" s="4"/>
      <c r="X98" s="38"/>
    </row>
    <row r="99" spans="1:24" x14ac:dyDescent="0.25">
      <c r="A99" s="89">
        <v>10700</v>
      </c>
      <c r="B99" s="98" t="s">
        <v>57</v>
      </c>
      <c r="C99" s="95">
        <v>116.17400000000001</v>
      </c>
      <c r="D99" s="96">
        <v>209.9</v>
      </c>
      <c r="E99" s="97">
        <v>209.9</v>
      </c>
      <c r="F99" s="59"/>
      <c r="G99" s="95"/>
      <c r="H99" s="96"/>
      <c r="I99" s="97"/>
      <c r="J99" s="59"/>
      <c r="K99" s="95">
        <f t="shared" si="31"/>
        <v>116.17400000000001</v>
      </c>
      <c r="L99" s="96">
        <f t="shared" si="32"/>
        <v>209.9</v>
      </c>
      <c r="M99" s="97">
        <f t="shared" si="30"/>
        <v>209.9</v>
      </c>
      <c r="N99" s="59">
        <f t="shared" si="25"/>
        <v>0</v>
      </c>
      <c r="O99" s="10"/>
      <c r="P99" s="10"/>
      <c r="Q99" s="14"/>
      <c r="R99" s="11"/>
      <c r="S99" s="11"/>
      <c r="T99" s="4"/>
      <c r="U99" s="4"/>
      <c r="V99" s="33"/>
      <c r="W99" s="4"/>
      <c r="X99" s="38"/>
    </row>
    <row r="100" spans="1:24" x14ac:dyDescent="0.25">
      <c r="A100" s="89">
        <v>10701</v>
      </c>
      <c r="B100" s="98" t="s">
        <v>58</v>
      </c>
      <c r="C100" s="95">
        <v>8.8650000000000002</v>
      </c>
      <c r="D100" s="96"/>
      <c r="E100" s="97"/>
      <c r="F100" s="59"/>
      <c r="G100" s="95">
        <v>674.27700000000004</v>
      </c>
      <c r="H100" s="96">
        <v>911.88499999999999</v>
      </c>
      <c r="I100" s="97">
        <v>911.88499999999999</v>
      </c>
      <c r="J100" s="59"/>
      <c r="K100" s="95">
        <f t="shared" si="31"/>
        <v>683.14200000000005</v>
      </c>
      <c r="L100" s="96">
        <f t="shared" si="32"/>
        <v>911.88499999999999</v>
      </c>
      <c r="M100" s="97">
        <f t="shared" si="30"/>
        <v>911.88499999999999</v>
      </c>
      <c r="N100" s="59">
        <f t="shared" si="25"/>
        <v>0</v>
      </c>
      <c r="O100" s="10"/>
      <c r="P100" s="10"/>
      <c r="Q100" s="14"/>
      <c r="R100" s="11"/>
      <c r="S100" s="11"/>
      <c r="T100" s="4"/>
      <c r="U100" s="4"/>
      <c r="V100" s="33"/>
      <c r="W100" s="4"/>
      <c r="X100" s="38"/>
    </row>
    <row r="101" spans="1:24" x14ac:dyDescent="0.25">
      <c r="A101" s="89">
        <v>10702</v>
      </c>
      <c r="B101" s="98" t="s">
        <v>59</v>
      </c>
      <c r="C101" s="95">
        <v>52.037999999999997</v>
      </c>
      <c r="D101" s="96">
        <v>98</v>
      </c>
      <c r="E101" s="97">
        <v>98</v>
      </c>
      <c r="F101" s="59"/>
      <c r="G101" s="95">
        <v>22.61</v>
      </c>
      <c r="H101" s="96">
        <v>35</v>
      </c>
      <c r="I101" s="97">
        <v>35</v>
      </c>
      <c r="J101" s="59"/>
      <c r="K101" s="95">
        <f t="shared" si="31"/>
        <v>74.647999999999996</v>
      </c>
      <c r="L101" s="96">
        <f t="shared" si="32"/>
        <v>133</v>
      </c>
      <c r="M101" s="97">
        <f t="shared" si="30"/>
        <v>133</v>
      </c>
      <c r="N101" s="59">
        <f t="shared" si="25"/>
        <v>0</v>
      </c>
      <c r="O101" s="10"/>
      <c r="P101" s="10"/>
      <c r="Q101" s="14"/>
      <c r="R101" s="11"/>
      <c r="S101" s="11"/>
      <c r="T101" s="4"/>
      <c r="U101" s="4"/>
      <c r="V101" s="33"/>
      <c r="W101" s="4"/>
      <c r="X101" s="38"/>
    </row>
    <row r="102" spans="1:24" x14ac:dyDescent="0.25">
      <c r="A102" s="89">
        <v>10702</v>
      </c>
      <c r="B102" s="98" t="s">
        <v>333</v>
      </c>
      <c r="C102" s="95"/>
      <c r="D102" s="96"/>
      <c r="E102" s="97"/>
      <c r="F102" s="59"/>
      <c r="G102" s="95"/>
      <c r="H102" s="96">
        <v>125.05500000000001</v>
      </c>
      <c r="I102" s="97">
        <v>125.05500000000001</v>
      </c>
      <c r="J102" s="59"/>
      <c r="K102" s="95"/>
      <c r="L102" s="96">
        <f t="shared" si="32"/>
        <v>125.05500000000001</v>
      </c>
      <c r="M102" s="97">
        <f t="shared" si="30"/>
        <v>125.05500000000001</v>
      </c>
      <c r="N102" s="59">
        <f t="shared" si="25"/>
        <v>0</v>
      </c>
      <c r="O102" s="10"/>
      <c r="P102" s="10"/>
      <c r="Q102" s="14"/>
      <c r="R102" s="11"/>
      <c r="S102" s="11"/>
      <c r="T102" s="4"/>
      <c r="U102" s="4"/>
      <c r="V102" s="33"/>
      <c r="W102" s="4"/>
      <c r="X102" s="38"/>
    </row>
    <row r="103" spans="1:24" x14ac:dyDescent="0.25">
      <c r="A103" s="89">
        <v>10702</v>
      </c>
      <c r="B103" s="98" t="s">
        <v>289</v>
      </c>
      <c r="C103" s="95">
        <v>32.923999999999999</v>
      </c>
      <c r="D103" s="96">
        <v>44.8</v>
      </c>
      <c r="E103" s="97">
        <v>44.8</v>
      </c>
      <c r="F103" s="59"/>
      <c r="G103" s="95"/>
      <c r="H103" s="96"/>
      <c r="I103" s="97"/>
      <c r="J103" s="59"/>
      <c r="K103" s="95">
        <f t="shared" si="31"/>
        <v>32.923999999999999</v>
      </c>
      <c r="L103" s="96">
        <f t="shared" si="32"/>
        <v>44.8</v>
      </c>
      <c r="M103" s="97">
        <f t="shared" si="30"/>
        <v>44.8</v>
      </c>
      <c r="N103" s="59">
        <f t="shared" si="25"/>
        <v>0</v>
      </c>
      <c r="O103" s="10"/>
      <c r="P103" s="10"/>
      <c r="Q103" s="14"/>
      <c r="R103" s="11"/>
      <c r="S103" s="11"/>
      <c r="T103" s="4"/>
      <c r="U103" s="4"/>
      <c r="V103" s="33"/>
      <c r="W103" s="4"/>
      <c r="X103" s="38"/>
    </row>
    <row r="104" spans="1:24" x14ac:dyDescent="0.25">
      <c r="A104" s="89">
        <v>10900</v>
      </c>
      <c r="B104" s="98" t="s">
        <v>290</v>
      </c>
      <c r="C104" s="95">
        <v>14.962999999999999</v>
      </c>
      <c r="D104" s="96">
        <v>8.625</v>
      </c>
      <c r="E104" s="97">
        <v>8.625</v>
      </c>
      <c r="F104" s="59"/>
      <c r="G104" s="95"/>
      <c r="H104" s="96"/>
      <c r="I104" s="97"/>
      <c r="J104" s="59"/>
      <c r="K104" s="95">
        <f t="shared" si="31"/>
        <v>14.962999999999999</v>
      </c>
      <c r="L104" s="96">
        <f t="shared" si="32"/>
        <v>8.625</v>
      </c>
      <c r="M104" s="97">
        <f>SUM(E104+I104)</f>
        <v>8.625</v>
      </c>
      <c r="N104" s="59">
        <f>SUM(F104+J104)</f>
        <v>0</v>
      </c>
      <c r="O104" s="10"/>
      <c r="P104" s="10"/>
      <c r="Q104" s="14"/>
      <c r="R104" s="11"/>
      <c r="S104" s="11"/>
      <c r="T104" s="4"/>
      <c r="U104" s="4"/>
      <c r="V104" s="33"/>
      <c r="W104" s="4"/>
      <c r="X104" s="38"/>
    </row>
    <row r="105" spans="1:24" x14ac:dyDescent="0.25">
      <c r="A105" s="89">
        <v>10900</v>
      </c>
      <c r="B105" s="98" t="s">
        <v>70</v>
      </c>
      <c r="C105" s="95">
        <v>56.448</v>
      </c>
      <c r="D105" s="96">
        <v>130.9</v>
      </c>
      <c r="E105" s="97">
        <v>130.9</v>
      </c>
      <c r="F105" s="59"/>
      <c r="G105" s="95"/>
      <c r="H105" s="96"/>
      <c r="I105" s="97"/>
      <c r="J105" s="59"/>
      <c r="K105" s="95">
        <f t="shared" si="31"/>
        <v>56.448</v>
      </c>
      <c r="L105" s="96">
        <f t="shared" si="32"/>
        <v>130.9</v>
      </c>
      <c r="M105" s="97">
        <f>SUM(E105)</f>
        <v>130.9</v>
      </c>
      <c r="N105" s="59">
        <f t="shared" si="25"/>
        <v>0</v>
      </c>
      <c r="O105" s="10"/>
      <c r="P105" s="10"/>
      <c r="Q105" s="14"/>
      <c r="R105" s="11"/>
      <c r="S105" s="11"/>
      <c r="T105" s="4"/>
      <c r="U105" s="4"/>
      <c r="V105" s="33"/>
      <c r="W105" s="4"/>
      <c r="X105" s="38"/>
    </row>
    <row r="106" spans="1:24" x14ac:dyDescent="0.25">
      <c r="A106" s="89">
        <v>10702</v>
      </c>
      <c r="B106" s="98" t="s">
        <v>60</v>
      </c>
      <c r="C106" s="95">
        <v>101.59399999999999</v>
      </c>
      <c r="D106" s="96">
        <v>155</v>
      </c>
      <c r="E106" s="97">
        <v>155</v>
      </c>
      <c r="F106" s="59"/>
      <c r="G106" s="95">
        <v>4.6459999999999999</v>
      </c>
      <c r="H106" s="96">
        <v>18</v>
      </c>
      <c r="I106" s="97">
        <v>18</v>
      </c>
      <c r="J106" s="59"/>
      <c r="K106" s="95">
        <f t="shared" si="31"/>
        <v>106.24</v>
      </c>
      <c r="L106" s="96">
        <f t="shared" si="32"/>
        <v>173</v>
      </c>
      <c r="M106" s="97">
        <f t="shared" si="30"/>
        <v>173</v>
      </c>
      <c r="N106" s="59">
        <f t="shared" si="25"/>
        <v>0</v>
      </c>
      <c r="O106" s="10"/>
      <c r="P106" s="10"/>
      <c r="Q106" s="14"/>
      <c r="R106" s="11"/>
      <c r="S106" s="11"/>
      <c r="T106" s="4"/>
      <c r="U106" s="4"/>
      <c r="V106" s="33"/>
      <c r="W106" s="4"/>
      <c r="X106" s="38"/>
    </row>
    <row r="107" spans="1:24" x14ac:dyDescent="0.25">
      <c r="A107" s="87"/>
      <c r="B107" s="90" t="s">
        <v>61</v>
      </c>
      <c r="C107" s="92">
        <f>SUM(C88+C51+C36+C34+C29+C24+C14+C13+C12+C6)</f>
        <v>24578.747000000003</v>
      </c>
      <c r="D107" s="92">
        <f>SUM(D88+D51+D36+D34+D29+D24+D14+D13+D12+D6)</f>
        <v>41709.137999999992</v>
      </c>
      <c r="E107" s="92">
        <f>SUM(E88+E51+E36+E34+E29+E24+E14+E13+E12+E6)</f>
        <v>41951.775999999998</v>
      </c>
      <c r="F107" s="92">
        <f>SUM(F88+F51+F36+F34+F29+F24+F14+F13+F12+F6)</f>
        <v>0</v>
      </c>
      <c r="G107" s="92">
        <f>SUM(G88+G51+G36+G34+G29+G24+G14+G13+G12+G6)</f>
        <v>1885.7259999999999</v>
      </c>
      <c r="H107" s="92">
        <f>H6+H12+H13+H14+H24+H29+H34+H36+H51+H88</f>
        <v>3286.6580000000004</v>
      </c>
      <c r="I107" s="92">
        <f>SUM(I88+I51+I36+I34+I29+I24+I14+I6)</f>
        <v>3286.6580000000004</v>
      </c>
      <c r="J107" s="92">
        <f>SUM(J88+J51+J36+J34+J29+J24+J14+J6+J13+J12)</f>
        <v>0</v>
      </c>
      <c r="K107" s="92">
        <f>SUM(K88+K51+K36+K34+K29+K24+K14+K13+K12+K6)</f>
        <v>26464.473000000002</v>
      </c>
      <c r="L107" s="92">
        <f>SUM(L88+L51+L36+L34+L29+L24+L14+L13+L12+L6)</f>
        <v>44995.795999999995</v>
      </c>
      <c r="M107" s="92">
        <f>M6+M12+M13+M14+M24+M29+M34+M36+M51+M88</f>
        <v>45238.433999999994</v>
      </c>
      <c r="N107" s="83">
        <f>SUM(N88+N51+N36+N34+N29+N24+N14+N13+N12+N6)</f>
        <v>0</v>
      </c>
      <c r="O107" s="10"/>
      <c r="P107" s="10"/>
      <c r="Q107" s="14"/>
      <c r="R107" s="11"/>
      <c r="S107" s="11"/>
      <c r="T107" s="4"/>
      <c r="U107" s="4"/>
      <c r="V107" s="33"/>
      <c r="W107" s="4"/>
      <c r="X107" s="38"/>
    </row>
    <row r="108" spans="1:24" x14ac:dyDescent="0.25">
      <c r="A108" s="55"/>
      <c r="B108" s="55" t="s">
        <v>68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56"/>
      <c r="N108" s="56"/>
      <c r="O108" s="10"/>
      <c r="P108" s="10"/>
      <c r="Q108" s="14"/>
      <c r="R108" s="11"/>
      <c r="S108" s="11"/>
      <c r="T108" s="4"/>
      <c r="U108" s="4"/>
      <c r="V108" s="4"/>
      <c r="W108" s="4"/>
      <c r="X108" s="38"/>
    </row>
    <row r="109" spans="1:24" x14ac:dyDescent="0.25">
      <c r="A109" s="4"/>
      <c r="B109" s="55" t="s">
        <v>77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10"/>
      <c r="P109" s="10"/>
      <c r="Q109" s="14"/>
      <c r="R109" s="11"/>
      <c r="S109" s="11"/>
      <c r="T109" s="4"/>
      <c r="U109" s="40"/>
      <c r="V109" s="4"/>
      <c r="W109" s="4"/>
      <c r="X109" s="38"/>
    </row>
    <row r="110" spans="1:24" x14ac:dyDescent="0.25">
      <c r="B110" s="4"/>
      <c r="C110" s="38"/>
      <c r="D110" s="38"/>
      <c r="E110" s="38"/>
      <c r="F110" s="38"/>
      <c r="G110" s="38"/>
      <c r="H110" s="38"/>
      <c r="I110" s="38"/>
      <c r="J110" s="38"/>
      <c r="K110" s="37"/>
      <c r="L110" s="38"/>
      <c r="M110" s="38"/>
      <c r="N110" s="15"/>
      <c r="O110" s="4"/>
      <c r="P110" s="4"/>
      <c r="Q110" s="4"/>
      <c r="R110" s="4"/>
      <c r="S110" s="4"/>
      <c r="T110" s="4"/>
      <c r="U110" s="4"/>
      <c r="V110" s="4"/>
      <c r="W110" s="4"/>
      <c r="X110" s="38"/>
    </row>
    <row r="111" spans="1:24" x14ac:dyDescent="0.25">
      <c r="B111" s="4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O111" s="4"/>
      <c r="P111" s="4"/>
      <c r="Q111" s="4"/>
      <c r="R111" s="4"/>
      <c r="S111" s="4"/>
      <c r="T111" s="4"/>
      <c r="U111" s="4"/>
      <c r="V111" s="4"/>
      <c r="W111" s="4"/>
      <c r="X111" s="38"/>
    </row>
    <row r="112" spans="1:24" x14ac:dyDescent="0.25">
      <c r="B112" s="4"/>
      <c r="C112" s="4">
        <v>24578.746999999999</v>
      </c>
      <c r="D112" s="4"/>
      <c r="E112" s="4"/>
      <c r="F112" s="4"/>
      <c r="G112" s="4">
        <v>1885.7260000000001</v>
      </c>
      <c r="H112" s="4"/>
      <c r="I112" s="4"/>
      <c r="J112" s="4"/>
      <c r="K112" s="33">
        <f>SUM(G112+C112)</f>
        <v>26464.472999999998</v>
      </c>
      <c r="L112" s="33"/>
      <c r="M112" s="4"/>
      <c r="N112" s="15"/>
      <c r="O112" s="4"/>
      <c r="P112" s="4"/>
      <c r="Q112" s="4"/>
      <c r="R112" s="4"/>
      <c r="S112" s="4"/>
      <c r="T112" s="4"/>
      <c r="U112" s="4"/>
      <c r="V112" s="4"/>
      <c r="W112" s="4"/>
      <c r="X112" s="38"/>
    </row>
    <row r="113" spans="2:24" x14ac:dyDescent="0.25">
      <c r="B113" s="4"/>
      <c r="C113" s="33">
        <f>SUM(C112-C107)</f>
        <v>-3.637978807091713E-12</v>
      </c>
      <c r="D113" s="4"/>
      <c r="E113" s="4"/>
      <c r="F113" s="4"/>
      <c r="G113" s="33">
        <f>SUM(G112-G107)</f>
        <v>2.2737367544323206E-13</v>
      </c>
      <c r="H113" s="4"/>
      <c r="I113" s="4"/>
      <c r="J113" s="4"/>
      <c r="K113" s="33">
        <f>SUM(K112-K107)</f>
        <v>-3.637978807091713E-12</v>
      </c>
      <c r="L113" s="4"/>
      <c r="M113" s="4"/>
      <c r="O113" s="4"/>
      <c r="P113" s="4"/>
      <c r="Q113" s="4"/>
      <c r="R113" s="4"/>
      <c r="S113" s="4"/>
      <c r="T113" s="4"/>
      <c r="U113" s="4"/>
      <c r="V113" s="4"/>
      <c r="W113" s="4"/>
      <c r="X113" s="38"/>
    </row>
    <row r="114" spans="2:2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O114" s="4"/>
      <c r="P114" s="4"/>
      <c r="Q114" s="4"/>
      <c r="R114" s="4"/>
      <c r="S114" s="4"/>
      <c r="T114" s="4"/>
      <c r="U114" s="4"/>
      <c r="V114" s="33"/>
      <c r="W114" s="4"/>
      <c r="X114" s="38"/>
    </row>
    <row r="115" spans="2:2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O115" s="4"/>
      <c r="P115" s="4"/>
      <c r="Q115" s="4"/>
      <c r="R115" s="4"/>
      <c r="S115" s="4"/>
      <c r="T115" s="4"/>
      <c r="U115" s="4"/>
      <c r="V115" s="4"/>
      <c r="W115" s="4"/>
      <c r="X115" s="38"/>
    </row>
    <row r="116" spans="2:24" ht="15" customHeigh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O116" s="10"/>
      <c r="P116" s="10"/>
      <c r="Q116" s="11"/>
      <c r="R116" s="11"/>
      <c r="S116" s="11"/>
      <c r="T116" s="4"/>
      <c r="U116" s="4"/>
      <c r="V116" s="4"/>
      <c r="W116" s="4"/>
      <c r="X116" s="38"/>
    </row>
    <row r="117" spans="2:24" ht="14.2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5"/>
      <c r="O117" s="10"/>
      <c r="P117" s="10"/>
      <c r="Q117" s="11"/>
      <c r="R117" s="11"/>
      <c r="S117" s="11"/>
      <c r="T117" s="4"/>
      <c r="U117" s="4"/>
      <c r="V117" s="4"/>
      <c r="W117" s="4"/>
      <c r="X117" s="38"/>
    </row>
    <row r="118" spans="2:24" ht="14.25" customHeigh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10"/>
      <c r="P118" s="10"/>
      <c r="Q118" s="11"/>
      <c r="R118" s="11"/>
      <c r="S118" s="11"/>
      <c r="T118" s="4"/>
      <c r="U118" s="4"/>
      <c r="V118" s="4"/>
      <c r="W118" s="4"/>
      <c r="X118" s="38"/>
    </row>
    <row r="119" spans="2:2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O119" s="10"/>
      <c r="P119" s="10"/>
      <c r="Q119" s="11"/>
      <c r="R119" s="11"/>
      <c r="S119" s="11"/>
      <c r="T119" s="4"/>
      <c r="U119" s="4"/>
      <c r="V119" s="4"/>
      <c r="W119" s="4"/>
      <c r="X119" s="38"/>
    </row>
    <row r="120" spans="2:2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O120" s="10"/>
      <c r="P120" s="10"/>
      <c r="Q120" s="11"/>
      <c r="R120" s="11"/>
      <c r="S120" s="11"/>
      <c r="T120" s="4"/>
      <c r="U120" s="4"/>
      <c r="V120" s="4"/>
      <c r="W120" s="4"/>
      <c r="X120" s="38"/>
    </row>
    <row r="121" spans="2:2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4"/>
      <c r="P121" s="4"/>
      <c r="Q121" s="4"/>
      <c r="R121" s="4"/>
      <c r="S121" s="4"/>
      <c r="T121" s="4"/>
      <c r="U121" s="4"/>
      <c r="V121" s="4"/>
      <c r="W121" s="4"/>
      <c r="X121" s="38"/>
    </row>
    <row r="122" spans="2:2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2:2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2:2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2:2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2:2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2:2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2:23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2:23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2:23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2:23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2:23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2:23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2:23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2:23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2:23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2:23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2:23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2:23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2:23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2:23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2:23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2:23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2:23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2:23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2:23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2:23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2:23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2:23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2:23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2:23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2:23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2:23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2:23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2:23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2:23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2:23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2:23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2:23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2:23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2:23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2:23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2:23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2:23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2:23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2:23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2:23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2:23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2:23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2:23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2:23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2:23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2:23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2:23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2:23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2:23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2:23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2:23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2:23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2:23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2:23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2:23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2:23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2:23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2:23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2:23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2:23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2:23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2:23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2:23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2:23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2:23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2:23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2:23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2:23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2:23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2:23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2:23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2:23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2:23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2:23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2:23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2:23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2:23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2:23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2:23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2:23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2:23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2:23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2:23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2:23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2:23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2:23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2:23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2:23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2:23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2:23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2:23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2:23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2:23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2:23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2:23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2:23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2:23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2:23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2:23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2:23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2:23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2:23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2:23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2:23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2:23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2:23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2:23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2:23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2:23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2:23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2:23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2:23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2:23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2:23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2:23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2:23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2:23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2:23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2:23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2:23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2:23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2:23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2:23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2:23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2:23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2:23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2:23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2:23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2:23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2:23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2:23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2:23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2:23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2:23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2:23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2:23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2:23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2:23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2:23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2:23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2:23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2:23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2:23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2:23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2:23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2:23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2:23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2:23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2:23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2:23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2:23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2:23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2:23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2:23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2:23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2:23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2:23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2:23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2:23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2:23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2:13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2:13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2:13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2:13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2:13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2:13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2:13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2:13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2:13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2:13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2:13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2:13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2:13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2:13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2:13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2:13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2:13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2:13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2:13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2:13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2:13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2:13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2:13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2:13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2:13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2:13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2:13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2:13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2:13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2:13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2:13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2:13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2:13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2:13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2:13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2:13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2:13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2:13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2:13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2:13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2:13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2:13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2:13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2:13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2:13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2:13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2:13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2:13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2:13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2:13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2:13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2:13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2:13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2:13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2:13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2:13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2:13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2:13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2:13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2:13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2:13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2:13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2:13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2:13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2:13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2:13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2:13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2:13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2:13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2:13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2:13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2:13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2:13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2:13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2:13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2:13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2:13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2:13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2:13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2:13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2:13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2:13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2:13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2:13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2:13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2:13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2:13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2:13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2:13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2:13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2:13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2:13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2:13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2:13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2:13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2:13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2:13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2:13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2:13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2:13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2:13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2:13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2:13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2:13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2:13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2:13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2:13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2:13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2:13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2:13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2:13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2:13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2:13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2:13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2:13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2:13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2:13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2:13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2:13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2:13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2:13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2:13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2:13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2:13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2:13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2:13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2:13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2:13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2:13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2:13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2:13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2:13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2:13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2:13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2:13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2:13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2:13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2:13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2:13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2:13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2:13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2:13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2:13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2:13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2:13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2:13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2:13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2:13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2:13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2:13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2:13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2:13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2:13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2:13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2:13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2:13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2:13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2:13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2:13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2:13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2:13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2:13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2:13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2:13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2:13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2:13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2:13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2:13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2:13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2:13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2:13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2:13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2:13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2:13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2:13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2:13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2:13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2:13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2:13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2:13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2:13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2:13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2:13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2:13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2:13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2:13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2:13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2:13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2:13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2:13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2:13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2:13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2:13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2:13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2:13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2:13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2:13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2:13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2:13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2:13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2:13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2:13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2:13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2:13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2:13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2:13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2:13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2:13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2:13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2:13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2:13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2:13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2:13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2:13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2:13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2:13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2:13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2:13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2:13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2:13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2:13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2:13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2:13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2:13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2:13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2:13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2:13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2:13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2:13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2:13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2:13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2:13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2:13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2:13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2:13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2:13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2:13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2:13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2:13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2:13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2:13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2:13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2:13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2:13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2:13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2:13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2:13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2:13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2:13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2:13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2:13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2:13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2:13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2:13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2:13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2:13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2:13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2:13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2:13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2:13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2:13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2:13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2:13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2:13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2:13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2:13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2:13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2:13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2:13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2:13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2:13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2:13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2:13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2:13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2:13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2:13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2:13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2:13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2:13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2:13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2:13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2:13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2:13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2:13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2:13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2:13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2:13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2:13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2:13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2:13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2:13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2:13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2:13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2:13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2:13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2:13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2:13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2:13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2:13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2:13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2:13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2:13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2:13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2:13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2:13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2:13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2:13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2:13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2:13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2:13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2:13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2:13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2:13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2:13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2:13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2:13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2:13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2:13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2:13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2:13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2:13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2:13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2:13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2:13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2:13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2:13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2:13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2:13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2:13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2:13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2:13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2:13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2:13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2:13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2:13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2:13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2:13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2:13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2:13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2:13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2:13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2:13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2:13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2:13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2:13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2:13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2:13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2:13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2:13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2:13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2:13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2:13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2:13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2:13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2:13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2:13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2:13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2:13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2:13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2:13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2:13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2:13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2:13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2:13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2:13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2:13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2:13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2:13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2:13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2:13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2:13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2:13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2:13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2:13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2:13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2:13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2:13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2:13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2:13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2:13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2:13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2:13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2:13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2:13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2:13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2:13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2:13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2:13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2:13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2:13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2:13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2:13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2:13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2:13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2:13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2:13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2:13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2:13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2:13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2:13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2:13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2:13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2:13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2:13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2:13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2:13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2:13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2:13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2:13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2:13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2:13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2:13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2:13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2:13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2:13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2:13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2:13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2:13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2:13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2:13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2:13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2:13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2:13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2:13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2:13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2:13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2:13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2:13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2:13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2:13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2:13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2:13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2:13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2:13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2:13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2:13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2:13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2:13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2:13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2:13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2:13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2:13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2:13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2:13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2:13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2:13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2:13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2:13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2:13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2:13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2:13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2:13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2:13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2:13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2:13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2:13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2:13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2:13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2:13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2:13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2:13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2:13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2:13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2:13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2:13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2:13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2:13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2:13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2:13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2:13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2:13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2:13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2:13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2:13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2:13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2:13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2:13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2:13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2:13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2:13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2:13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2:13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2:13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2:13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2:13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2:13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2:13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2:13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2:13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2:13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2:13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2:13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2:13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2:13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2:13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2:13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2:13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2:13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2:13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2:13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2:13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2:13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2:13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2:13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2:13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2:13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2:13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2:13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2:13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2:13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2:13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2:13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2:13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2:13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2:13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2:13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2:13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2:13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2:13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2:13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2:13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2:13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2:13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2:13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2:13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2:13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2:13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2:13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2:13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2:13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2:13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2:13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2:13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2:13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2:13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2:13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2:13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2:13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2:13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2:13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2:13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2:13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2:13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2:13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2:13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2:13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2:13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2:13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2:13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2:13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2:13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2:13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2:13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2:13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2:13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2:13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2:13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2:13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2:13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2:13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2:13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2:13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2:13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2:13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2:13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2:13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2:13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2:13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2:13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2:13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2:13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2:13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2:13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2:13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2:13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2:13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2:13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2:13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2:13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2:13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2:13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2:13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2:13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2:13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2:13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2:13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2:13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2:13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2:13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2:13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2:13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2:13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2:13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2:13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2:13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2:13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2:13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2:13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2:13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2:13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2:13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2:13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2:13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2:13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2:13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2:13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2:13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2:13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2:13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2:13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2:13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2:13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2:13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2:13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2:13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2:13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2:13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2:13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2:13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2:13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2:13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2:13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2:13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2:13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2:13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2:13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2:13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2:13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2:13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2:13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2:13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2:13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2:13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2:13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2:13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2:13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2:13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2:13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2:13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2:13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2:13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2:13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2:13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2:13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2:13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2:13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2:13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2:13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2:13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2:13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2:13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2:13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2:13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2:13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2:13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2:13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2:13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2:13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2:13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2:13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2:13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2:13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2:13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2:13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2:13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2:13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2:13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2:13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2:13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2:13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2:13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2:13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2:13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2:13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2:13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2:13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2:13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2:13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2:13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2:13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2:13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2:13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2:13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2:13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2:13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2:13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2:13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2:13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2:13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2:13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2:13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2:13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2:13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2:13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2:13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2:13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2:13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2:13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2:13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2:13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2:13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2:13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2:13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2:13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2:13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2:13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2:13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2:13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2:13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2:13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2:13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2:13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  <row r="1001" spans="2:13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</row>
    <row r="1002" spans="2:13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</row>
    <row r="1003" spans="2:13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</row>
    <row r="1004" spans="2:13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</row>
    <row r="1005" spans="2:13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</row>
    <row r="1006" spans="2:13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</row>
    <row r="1007" spans="2:13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</row>
    <row r="1008" spans="2:13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</row>
    <row r="1009" spans="2:13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</row>
    <row r="1010" spans="2:13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</row>
    <row r="1011" spans="2:13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</row>
    <row r="1012" spans="2:13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</row>
    <row r="1013" spans="2:13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</row>
    <row r="1014" spans="2:13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</row>
    <row r="1015" spans="2:13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</row>
    <row r="1016" spans="2:13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</row>
    <row r="1017" spans="2:13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</row>
    <row r="1018" spans="2:13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</row>
    <row r="1019" spans="2:13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</row>
    <row r="1020" spans="2:13" x14ac:dyDescent="0.25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</row>
    <row r="1021" spans="2:13" x14ac:dyDescent="0.25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</row>
    <row r="1022" spans="2:13" x14ac:dyDescent="0.25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</row>
    <row r="1023" spans="2:13" x14ac:dyDescent="0.25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</row>
    <row r="1024" spans="2:13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</row>
    <row r="1025" spans="2:13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</row>
    <row r="1026" spans="2:13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</row>
    <row r="1027" spans="2:13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</row>
    <row r="1028" spans="2:13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</row>
    <row r="1029" spans="2:13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</row>
    <row r="1030" spans="2:13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</row>
    <row r="1031" spans="2:13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</row>
    <row r="1032" spans="2:13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</row>
    <row r="1033" spans="2:13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</row>
    <row r="1034" spans="2:13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</row>
    <row r="1035" spans="2:13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</row>
    <row r="1036" spans="2:13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</row>
    <row r="1037" spans="2:13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</row>
    <row r="1038" spans="2:13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</row>
    <row r="1039" spans="2:13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</row>
    <row r="1040" spans="2:13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</row>
    <row r="1041" spans="2:13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</row>
    <row r="1042" spans="2:13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</row>
    <row r="1043" spans="2:13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</row>
    <row r="1044" spans="2:13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</row>
    <row r="1045" spans="2:13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</row>
    <row r="1046" spans="2:13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</row>
    <row r="1047" spans="2:13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</row>
    <row r="1048" spans="2:13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</row>
    <row r="1049" spans="2:13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</row>
    <row r="1050" spans="2:13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</row>
    <row r="1051" spans="2:13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</row>
    <row r="1052" spans="2:13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</row>
    <row r="1053" spans="2:13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</row>
    <row r="1054" spans="2:13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</row>
    <row r="1055" spans="2:13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</row>
    <row r="1056" spans="2:13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</row>
    <row r="1057" spans="2:13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</row>
    <row r="1058" spans="2:13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</row>
    <row r="1059" spans="2:13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</row>
    <row r="1060" spans="2:13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</row>
    <row r="1061" spans="2:13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</row>
    <row r="1062" spans="2:13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</row>
    <row r="1063" spans="2:13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</row>
    <row r="1064" spans="2:13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</row>
    <row r="1065" spans="2:13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</row>
    <row r="1066" spans="2:13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</row>
    <row r="1067" spans="2:13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</row>
    <row r="1068" spans="2:13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</row>
    <row r="1069" spans="2:13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</row>
    <row r="1070" spans="2:13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</row>
    <row r="1071" spans="2:13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</row>
    <row r="1072" spans="2:13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</row>
    <row r="1073" spans="2:13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</row>
    <row r="1074" spans="2:13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</row>
    <row r="1075" spans="2:13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</row>
    <row r="1076" spans="2:13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</row>
    <row r="1077" spans="2:13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</row>
    <row r="1078" spans="2:13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</row>
    <row r="1079" spans="2:13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</row>
    <row r="1080" spans="2:13" x14ac:dyDescent="0.25"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</row>
    <row r="1081" spans="2:13" x14ac:dyDescent="0.25"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</row>
    <row r="1082" spans="2:13" x14ac:dyDescent="0.25"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</row>
    <row r="1083" spans="2:13" x14ac:dyDescent="0.25"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</row>
    <row r="1084" spans="2:13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</row>
    <row r="1085" spans="2:13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</row>
    <row r="1086" spans="2:13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</row>
    <row r="1087" spans="2:13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</row>
    <row r="1088" spans="2:13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</row>
    <row r="1089" spans="2:13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</row>
    <row r="1090" spans="2:13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</row>
    <row r="1091" spans="2:13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</row>
    <row r="1092" spans="2:13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</row>
    <row r="1093" spans="2:13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</row>
    <row r="1094" spans="2:13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</row>
    <row r="1095" spans="2:13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</row>
    <row r="1096" spans="2:13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</row>
    <row r="1097" spans="2:13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</row>
    <row r="1098" spans="2:13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</row>
    <row r="1099" spans="2:13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</row>
    <row r="1100" spans="2:13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</row>
    <row r="1101" spans="2:13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</row>
    <row r="1102" spans="2:13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</row>
    <row r="1103" spans="2:13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</row>
    <row r="1104" spans="2:13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</row>
    <row r="1105" spans="2:13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</row>
    <row r="1106" spans="2:13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</row>
    <row r="1107" spans="2:13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</row>
    <row r="1108" spans="2:13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</row>
    <row r="1109" spans="2:13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</row>
    <row r="1110" spans="2:13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</row>
    <row r="1111" spans="2:13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</row>
    <row r="1112" spans="2:13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</row>
    <row r="1113" spans="2:13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</row>
    <row r="1114" spans="2:13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</row>
    <row r="1115" spans="2:13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</row>
    <row r="1116" spans="2:13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</row>
    <row r="1117" spans="2:13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</row>
    <row r="1118" spans="2:13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</row>
    <row r="1119" spans="2:13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</row>
    <row r="1120" spans="2:13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</row>
    <row r="1121" spans="2:13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</row>
    <row r="1122" spans="2:13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</row>
    <row r="1123" spans="2:13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</row>
    <row r="1124" spans="2:13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</row>
    <row r="1125" spans="2:13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</row>
    <row r="1126" spans="2:13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</row>
    <row r="1127" spans="2:13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</row>
    <row r="1128" spans="2:13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</row>
    <row r="1129" spans="2:13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</row>
    <row r="1130" spans="2:13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</row>
    <row r="1131" spans="2:13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</row>
    <row r="1132" spans="2:13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</row>
    <row r="1133" spans="2:13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</row>
    <row r="1134" spans="2:13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</row>
    <row r="1135" spans="2:13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</row>
    <row r="1136" spans="2:13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</row>
    <row r="1137" spans="2:13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</row>
    <row r="1138" spans="2:13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</row>
    <row r="1139" spans="2:13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</row>
    <row r="1140" spans="2:13" x14ac:dyDescent="0.25"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</row>
    <row r="1141" spans="2:13" x14ac:dyDescent="0.25"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</row>
    <row r="1142" spans="2:13" x14ac:dyDescent="0.25"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</row>
    <row r="1143" spans="2:13" x14ac:dyDescent="0.25"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</row>
    <row r="1144" spans="2:13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</row>
    <row r="1145" spans="2:13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</row>
    <row r="1146" spans="2:13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</row>
    <row r="1147" spans="2:13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</row>
    <row r="1148" spans="2:13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</row>
    <row r="1149" spans="2:13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</row>
    <row r="1150" spans="2:13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</row>
    <row r="1151" spans="2:13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</row>
    <row r="1152" spans="2:13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</row>
    <row r="1153" spans="2:13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</row>
    <row r="1154" spans="2:13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</row>
    <row r="1155" spans="2:13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</row>
    <row r="1156" spans="2:13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</row>
    <row r="1157" spans="2:13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</row>
    <row r="1158" spans="2:13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</row>
    <row r="1159" spans="2:13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</row>
    <row r="1160" spans="2:13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</row>
    <row r="1161" spans="2:13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</row>
    <row r="1162" spans="2:13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</row>
    <row r="1163" spans="2:13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</row>
    <row r="1164" spans="2:13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</row>
    <row r="1165" spans="2:13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</row>
    <row r="1166" spans="2:13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</row>
    <row r="1167" spans="2:13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</row>
    <row r="1168" spans="2:13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</row>
    <row r="1169" spans="2:13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</row>
    <row r="1170" spans="2:13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</row>
    <row r="1171" spans="2:13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</row>
    <row r="1172" spans="2:13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</row>
    <row r="1173" spans="2:13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</row>
    <row r="1174" spans="2:13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</row>
    <row r="1175" spans="2:13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</row>
    <row r="1176" spans="2:13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</row>
    <row r="1177" spans="2:13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</row>
    <row r="1178" spans="2:13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</row>
    <row r="1179" spans="2:13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</row>
    <row r="1180" spans="2:13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</row>
    <row r="1181" spans="2:13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</row>
    <row r="1182" spans="2:13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</row>
    <row r="1183" spans="2:13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</row>
    <row r="1184" spans="2:13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</row>
    <row r="1185" spans="2:13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</row>
    <row r="1186" spans="2:13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</row>
    <row r="1187" spans="2:13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</row>
    <row r="1188" spans="2:13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</row>
    <row r="1189" spans="2:13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</row>
    <row r="1190" spans="2:13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</row>
    <row r="1191" spans="2:13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</row>
    <row r="1192" spans="2:13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</row>
    <row r="1193" spans="2:13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</row>
    <row r="1194" spans="2:13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</row>
    <row r="1195" spans="2:13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</row>
    <row r="1196" spans="2:13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</row>
    <row r="1197" spans="2:13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</row>
    <row r="1198" spans="2:13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</row>
    <row r="1199" spans="2:13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</row>
    <row r="1200" spans="2:13" x14ac:dyDescent="0.25"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</row>
    <row r="1201" spans="2:13" x14ac:dyDescent="0.25"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</row>
    <row r="1202" spans="2:13" x14ac:dyDescent="0.25"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</row>
    <row r="1203" spans="2:13" x14ac:dyDescent="0.25"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</row>
    <row r="1204" spans="2:13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</row>
    <row r="1205" spans="2:13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</row>
    <row r="1206" spans="2:13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</row>
    <row r="1207" spans="2:13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</row>
    <row r="1208" spans="2:13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</row>
    <row r="1209" spans="2:13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</row>
    <row r="1210" spans="2:13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</row>
    <row r="1211" spans="2:13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</row>
    <row r="1212" spans="2:13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</row>
    <row r="1213" spans="2:13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</row>
    <row r="1214" spans="2:13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</row>
    <row r="1215" spans="2:13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</row>
    <row r="1216" spans="2:13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</row>
    <row r="1217" spans="2:13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</row>
    <row r="1218" spans="2:13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</row>
    <row r="1219" spans="2:13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</row>
    <row r="1220" spans="2:13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</row>
    <row r="1221" spans="2:13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</row>
    <row r="1222" spans="2:13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</row>
    <row r="1223" spans="2:13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</row>
    <row r="1224" spans="2:13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</row>
    <row r="1225" spans="2:13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</row>
    <row r="1226" spans="2:13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</row>
    <row r="1227" spans="2:13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</row>
    <row r="1228" spans="2:13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</row>
    <row r="1229" spans="2:13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</row>
    <row r="1230" spans="2:13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</row>
    <row r="1231" spans="2:13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</row>
    <row r="1232" spans="2:13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</row>
    <row r="1233" spans="2:13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</row>
    <row r="1234" spans="2:13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</row>
    <row r="1235" spans="2:13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</row>
    <row r="1236" spans="2:13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</row>
    <row r="1237" spans="2:13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</row>
    <row r="1238" spans="2:13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</row>
    <row r="1239" spans="2:13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</row>
    <row r="1240" spans="2:13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</row>
    <row r="1241" spans="2:13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</row>
    <row r="1242" spans="2:13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</row>
    <row r="1243" spans="2:13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</row>
    <row r="1244" spans="2:13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</row>
    <row r="1245" spans="2:13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</row>
    <row r="1246" spans="2:13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</row>
    <row r="1247" spans="2:13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</row>
    <row r="1248" spans="2:13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</row>
    <row r="1249" spans="2:13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</row>
    <row r="1250" spans="2:13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</row>
    <row r="1251" spans="2:13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</row>
    <row r="1252" spans="2:13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</row>
    <row r="1253" spans="2:13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</row>
    <row r="1254" spans="2:13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</row>
    <row r="1255" spans="2:13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</row>
    <row r="1256" spans="2:13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</row>
    <row r="1257" spans="2:13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</row>
    <row r="1258" spans="2:13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</row>
    <row r="1259" spans="2:13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</row>
    <row r="1260" spans="2:13" x14ac:dyDescent="0.25"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</row>
    <row r="1261" spans="2:13" x14ac:dyDescent="0.25"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</row>
    <row r="1262" spans="2:13" x14ac:dyDescent="0.25"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</row>
    <row r="1263" spans="2:13" x14ac:dyDescent="0.25"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</row>
    <row r="1264" spans="2:13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</row>
    <row r="1265" spans="2:13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</row>
    <row r="1266" spans="2:13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</row>
    <row r="1267" spans="2:13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</row>
    <row r="1268" spans="2:13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</row>
    <row r="1269" spans="2:13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</row>
    <row r="1270" spans="2:13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</row>
    <row r="1271" spans="2:13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</row>
    <row r="1272" spans="2:13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</row>
    <row r="1273" spans="2:13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</row>
    <row r="1274" spans="2:13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</row>
    <row r="1275" spans="2:13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</row>
    <row r="1276" spans="2:13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</row>
    <row r="1277" spans="2:13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</row>
    <row r="1278" spans="2:13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</row>
    <row r="1279" spans="2:13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</row>
    <row r="1280" spans="2:13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</row>
    <row r="1281" spans="2:13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</row>
    <row r="1282" spans="2:13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</row>
    <row r="1283" spans="2:13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</row>
    <row r="1284" spans="2:13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</row>
    <row r="1285" spans="2:13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</row>
    <row r="1286" spans="2:13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</row>
    <row r="1287" spans="2:13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</row>
    <row r="1288" spans="2:13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</row>
    <row r="1289" spans="2:13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</row>
    <row r="1290" spans="2:13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</row>
    <row r="1291" spans="2:13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</row>
    <row r="1292" spans="2:13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</row>
    <row r="1293" spans="2:13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</row>
    <row r="1294" spans="2:13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</row>
    <row r="1295" spans="2:13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</row>
    <row r="1296" spans="2:13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</row>
    <row r="1297" spans="2:13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</row>
    <row r="1298" spans="2:13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</row>
    <row r="1299" spans="2:13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</row>
    <row r="1300" spans="2:13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</row>
    <row r="1301" spans="2:13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</row>
    <row r="1302" spans="2:13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</row>
    <row r="1303" spans="2:13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</row>
    <row r="1304" spans="2:13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</row>
    <row r="1305" spans="2:13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</row>
    <row r="1306" spans="2:13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</row>
    <row r="1307" spans="2:13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</row>
    <row r="1308" spans="2:13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</row>
    <row r="1309" spans="2:13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</row>
    <row r="1310" spans="2:13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</row>
    <row r="1311" spans="2:13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</row>
    <row r="1312" spans="2:13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</row>
    <row r="1313" spans="2:13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</row>
    <row r="1314" spans="2:13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</row>
    <row r="1315" spans="2:13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</row>
    <row r="1316" spans="2:13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</row>
    <row r="1317" spans="2:13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</row>
    <row r="1318" spans="2:13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</row>
    <row r="1319" spans="2:13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</row>
    <row r="1320" spans="2:13" x14ac:dyDescent="0.25"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</row>
    <row r="1321" spans="2:13" x14ac:dyDescent="0.25"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</row>
    <row r="1322" spans="2:13" x14ac:dyDescent="0.25"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</row>
    <row r="1323" spans="2:13" x14ac:dyDescent="0.25"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</row>
    <row r="1324" spans="2:13" x14ac:dyDescent="0.25"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</row>
    <row r="1325" spans="2:13" x14ac:dyDescent="0.25"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</row>
    <row r="1326" spans="2:13" x14ac:dyDescent="0.25"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</row>
    <row r="1327" spans="2:13" x14ac:dyDescent="0.25"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</row>
    <row r="1328" spans="2:13" x14ac:dyDescent="0.25"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</row>
    <row r="1329" spans="2:13" x14ac:dyDescent="0.25"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</row>
    <row r="1330" spans="2:13" x14ac:dyDescent="0.25"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</row>
    <row r="1331" spans="2:13" x14ac:dyDescent="0.25"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</row>
    <row r="1332" spans="2:13" x14ac:dyDescent="0.25"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</row>
    <row r="1333" spans="2:13" x14ac:dyDescent="0.25"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</row>
    <row r="1334" spans="2:13" x14ac:dyDescent="0.25"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</row>
    <row r="1335" spans="2:13" x14ac:dyDescent="0.25"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</row>
    <row r="1336" spans="2:13" x14ac:dyDescent="0.25"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</row>
    <row r="1337" spans="2:13" x14ac:dyDescent="0.25"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</row>
    <row r="1338" spans="2:13" x14ac:dyDescent="0.25"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</row>
    <row r="1339" spans="2:13" x14ac:dyDescent="0.25"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</row>
    <row r="1340" spans="2:13" x14ac:dyDescent="0.25"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</row>
    <row r="1341" spans="2:13" x14ac:dyDescent="0.25"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</row>
    <row r="1342" spans="2:13" x14ac:dyDescent="0.25"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</row>
    <row r="1343" spans="2:13" x14ac:dyDescent="0.25"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</row>
    <row r="1344" spans="2:13" x14ac:dyDescent="0.25"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</row>
    <row r="1345" spans="2:13" x14ac:dyDescent="0.25"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</row>
    <row r="1346" spans="2:13" x14ac:dyDescent="0.25"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</row>
    <row r="1347" spans="2:13" x14ac:dyDescent="0.25"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</row>
    <row r="1348" spans="2:13" x14ac:dyDescent="0.25"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</row>
    <row r="1349" spans="2:13" x14ac:dyDescent="0.25"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</row>
    <row r="1350" spans="2:13" x14ac:dyDescent="0.25"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</row>
    <row r="1351" spans="2:13" x14ac:dyDescent="0.25"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</row>
    <row r="1352" spans="2:13" x14ac:dyDescent="0.25"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</row>
    <row r="1353" spans="2:13" x14ac:dyDescent="0.25"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</row>
    <row r="1354" spans="2:13" x14ac:dyDescent="0.25"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</row>
    <row r="1355" spans="2:13" x14ac:dyDescent="0.25"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</row>
    <row r="1356" spans="2:13" x14ac:dyDescent="0.25"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</row>
    <row r="1357" spans="2:13" x14ac:dyDescent="0.25"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</row>
    <row r="1358" spans="2:13" x14ac:dyDescent="0.25"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</row>
    <row r="1359" spans="2:13" x14ac:dyDescent="0.25"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</row>
    <row r="1360" spans="2:13" x14ac:dyDescent="0.25"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</row>
    <row r="1361" spans="2:13" x14ac:dyDescent="0.25"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</row>
    <row r="1362" spans="2:13" x14ac:dyDescent="0.25"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</row>
    <row r="1363" spans="2:13" x14ac:dyDescent="0.25"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</row>
    <row r="1364" spans="2:13" x14ac:dyDescent="0.25"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</row>
    <row r="1365" spans="2:13" x14ac:dyDescent="0.25"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</row>
    <row r="1366" spans="2:13" x14ac:dyDescent="0.25"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</row>
    <row r="1367" spans="2:13" x14ac:dyDescent="0.25"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</row>
    <row r="1368" spans="2:13" x14ac:dyDescent="0.25"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</row>
    <row r="1369" spans="2:13" x14ac:dyDescent="0.25"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</row>
    <row r="1370" spans="2:13" x14ac:dyDescent="0.25"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</row>
    <row r="1371" spans="2:13" x14ac:dyDescent="0.25"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</row>
    <row r="1372" spans="2:13" x14ac:dyDescent="0.25"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</row>
    <row r="1373" spans="2:13" x14ac:dyDescent="0.25"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</row>
    <row r="1374" spans="2:13" x14ac:dyDescent="0.25"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</row>
    <row r="1375" spans="2:13" x14ac:dyDescent="0.25"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</row>
    <row r="1376" spans="2:13" x14ac:dyDescent="0.25"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</row>
    <row r="1377" spans="2:13" x14ac:dyDescent="0.25"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</row>
    <row r="1378" spans="2:13" x14ac:dyDescent="0.25"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</row>
    <row r="1379" spans="2:13" x14ac:dyDescent="0.25"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</row>
    <row r="1380" spans="2:13" x14ac:dyDescent="0.25"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</row>
    <row r="1381" spans="2:13" x14ac:dyDescent="0.25"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</row>
    <row r="1382" spans="2:13" x14ac:dyDescent="0.25"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</row>
    <row r="1383" spans="2:13" x14ac:dyDescent="0.25"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</row>
    <row r="1384" spans="2:13" x14ac:dyDescent="0.25"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</row>
    <row r="1385" spans="2:13" x14ac:dyDescent="0.25"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</row>
    <row r="1386" spans="2:13" x14ac:dyDescent="0.25"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</row>
    <row r="1387" spans="2:13" x14ac:dyDescent="0.25"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</row>
    <row r="1388" spans="2:13" x14ac:dyDescent="0.25"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</row>
    <row r="1389" spans="2:13" x14ac:dyDescent="0.25"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</row>
    <row r="1390" spans="2:13" x14ac:dyDescent="0.25"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</row>
    <row r="1391" spans="2:13" x14ac:dyDescent="0.25"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</row>
    <row r="1392" spans="2:13" x14ac:dyDescent="0.25"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</row>
    <row r="1393" spans="2:13" x14ac:dyDescent="0.25"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</row>
    <row r="1394" spans="2:13" x14ac:dyDescent="0.25"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</row>
    <row r="1395" spans="2:13" x14ac:dyDescent="0.25"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</row>
    <row r="1396" spans="2:13" x14ac:dyDescent="0.25"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</row>
    <row r="1397" spans="2:13" x14ac:dyDescent="0.25"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</row>
    <row r="1398" spans="2:13" x14ac:dyDescent="0.25"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</row>
    <row r="1399" spans="2:13" x14ac:dyDescent="0.25"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</row>
    <row r="1400" spans="2:13" x14ac:dyDescent="0.25"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</row>
    <row r="1401" spans="2:13" x14ac:dyDescent="0.25"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</row>
    <row r="1402" spans="2:13" x14ac:dyDescent="0.25"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</row>
    <row r="1403" spans="2:13" x14ac:dyDescent="0.25"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</row>
    <row r="1404" spans="2:13" x14ac:dyDescent="0.25"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</row>
    <row r="1405" spans="2:13" x14ac:dyDescent="0.25"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</row>
    <row r="1406" spans="2:13" x14ac:dyDescent="0.25"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</row>
    <row r="1407" spans="2:13" x14ac:dyDescent="0.25"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</row>
    <row r="1408" spans="2:13" x14ac:dyDescent="0.25"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</row>
    <row r="1409" spans="2:13" x14ac:dyDescent="0.25"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</row>
    <row r="1410" spans="2:13" x14ac:dyDescent="0.25"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</row>
    <row r="1411" spans="2:13" x14ac:dyDescent="0.25"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</row>
    <row r="1412" spans="2:13" x14ac:dyDescent="0.25"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</row>
    <row r="1413" spans="2:13" x14ac:dyDescent="0.25"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</row>
    <row r="1414" spans="2:13" x14ac:dyDescent="0.25"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</row>
    <row r="1415" spans="2:13" x14ac:dyDescent="0.25"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</row>
    <row r="1416" spans="2:13" x14ac:dyDescent="0.25"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</row>
    <row r="1417" spans="2:13" x14ac:dyDescent="0.25"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</row>
    <row r="1418" spans="2:13" x14ac:dyDescent="0.25"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</row>
    <row r="1419" spans="2:13" x14ac:dyDescent="0.25"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</row>
    <row r="1420" spans="2:13" x14ac:dyDescent="0.25"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</row>
    <row r="1421" spans="2:13" x14ac:dyDescent="0.25"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</row>
    <row r="1422" spans="2:13" x14ac:dyDescent="0.25"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</row>
    <row r="1423" spans="2:13" x14ac:dyDescent="0.25"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</row>
    <row r="1424" spans="2:13" x14ac:dyDescent="0.25"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</row>
    <row r="1425" spans="2:13" x14ac:dyDescent="0.25"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</row>
    <row r="1426" spans="2:13" x14ac:dyDescent="0.25"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</row>
    <row r="1427" spans="2:13" x14ac:dyDescent="0.25"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</row>
    <row r="1428" spans="2:13" x14ac:dyDescent="0.25"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</row>
    <row r="1429" spans="2:13" x14ac:dyDescent="0.25"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</row>
    <row r="1430" spans="2:13" x14ac:dyDescent="0.25"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</row>
    <row r="1431" spans="2:13" x14ac:dyDescent="0.25"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</row>
    <row r="1432" spans="2:13" x14ac:dyDescent="0.25"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</row>
    <row r="1433" spans="2:13" x14ac:dyDescent="0.25"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</row>
    <row r="1434" spans="2:13" x14ac:dyDescent="0.25"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</row>
    <row r="1435" spans="2:13" x14ac:dyDescent="0.25"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</row>
    <row r="1436" spans="2:13" x14ac:dyDescent="0.25"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</row>
    <row r="1437" spans="2:13" x14ac:dyDescent="0.25"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</row>
    <row r="1438" spans="2:13" x14ac:dyDescent="0.25"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</row>
    <row r="1439" spans="2:13" x14ac:dyDescent="0.25"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</row>
    <row r="1440" spans="2:13" x14ac:dyDescent="0.25"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</row>
    <row r="1441" spans="2:13" x14ac:dyDescent="0.25"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</row>
    <row r="1442" spans="2:13" x14ac:dyDescent="0.25"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</row>
    <row r="1443" spans="2:13" x14ac:dyDescent="0.25"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</row>
    <row r="1444" spans="2:13" x14ac:dyDescent="0.25"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</row>
    <row r="1445" spans="2:13" x14ac:dyDescent="0.25"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</row>
    <row r="1446" spans="2:13" x14ac:dyDescent="0.25"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</row>
    <row r="1447" spans="2:13" x14ac:dyDescent="0.25"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</row>
    <row r="1448" spans="2:13" x14ac:dyDescent="0.25"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</row>
    <row r="1449" spans="2:13" x14ac:dyDescent="0.25"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</row>
    <row r="1450" spans="2:13" x14ac:dyDescent="0.25"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</row>
    <row r="1451" spans="2:13" x14ac:dyDescent="0.25"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</row>
    <row r="1452" spans="2:13" x14ac:dyDescent="0.25"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</row>
    <row r="1453" spans="2:13" x14ac:dyDescent="0.25"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</row>
    <row r="1454" spans="2:13" x14ac:dyDescent="0.25"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</row>
    <row r="1455" spans="2:13" x14ac:dyDescent="0.25"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</row>
    <row r="1456" spans="2:13" x14ac:dyDescent="0.25"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</row>
    <row r="1457" spans="2:13" x14ac:dyDescent="0.25"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</row>
    <row r="1458" spans="2:13" x14ac:dyDescent="0.25"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</row>
    <row r="1459" spans="2:13" x14ac:dyDescent="0.25"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</row>
    <row r="1460" spans="2:13" x14ac:dyDescent="0.25"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</row>
    <row r="1461" spans="2:13" x14ac:dyDescent="0.25"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</row>
    <row r="1462" spans="2:13" x14ac:dyDescent="0.25"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</row>
    <row r="1463" spans="2:13" x14ac:dyDescent="0.25"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</row>
    <row r="1464" spans="2:13" x14ac:dyDescent="0.25"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</row>
    <row r="1465" spans="2:13" x14ac:dyDescent="0.25"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</row>
    <row r="1466" spans="2:13" x14ac:dyDescent="0.25"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</row>
    <row r="1467" spans="2:13" x14ac:dyDescent="0.25"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</row>
    <row r="1468" spans="2:13" x14ac:dyDescent="0.25"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</row>
    <row r="1469" spans="2:13" x14ac:dyDescent="0.25"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</row>
    <row r="1470" spans="2:13" x14ac:dyDescent="0.25"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</row>
    <row r="1471" spans="2:13" x14ac:dyDescent="0.25"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</row>
    <row r="1472" spans="2:13" x14ac:dyDescent="0.25"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</row>
    <row r="1473" spans="2:13" x14ac:dyDescent="0.25"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</row>
    <row r="1474" spans="2:13" x14ac:dyDescent="0.25"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</row>
    <row r="1475" spans="2:13" x14ac:dyDescent="0.25"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</row>
    <row r="1476" spans="2:13" x14ac:dyDescent="0.25"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</row>
    <row r="1477" spans="2:13" x14ac:dyDescent="0.25"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</row>
    <row r="1478" spans="2:13" x14ac:dyDescent="0.25"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</row>
    <row r="1479" spans="2:13" x14ac:dyDescent="0.25"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</row>
    <row r="1480" spans="2:13" x14ac:dyDescent="0.25"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</row>
    <row r="1481" spans="2:13" x14ac:dyDescent="0.25"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</row>
    <row r="1482" spans="2:13" x14ac:dyDescent="0.25"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</row>
    <row r="1483" spans="2:13" x14ac:dyDescent="0.25"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</row>
    <row r="1484" spans="2:13" x14ac:dyDescent="0.25"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</row>
    <row r="1485" spans="2:13" x14ac:dyDescent="0.25"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</row>
    <row r="1486" spans="2:13" x14ac:dyDescent="0.25"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</row>
    <row r="1487" spans="2:13" x14ac:dyDescent="0.25"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</row>
    <row r="1488" spans="2:13" x14ac:dyDescent="0.25"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</row>
    <row r="1489" spans="2:13" x14ac:dyDescent="0.25"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</row>
    <row r="1490" spans="2:13" x14ac:dyDescent="0.25"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</row>
    <row r="1491" spans="2:13" x14ac:dyDescent="0.25"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</row>
    <row r="1492" spans="2:13" x14ac:dyDescent="0.25"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</row>
    <row r="1493" spans="2:13" x14ac:dyDescent="0.25"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</row>
    <row r="1494" spans="2:13" x14ac:dyDescent="0.25"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</row>
    <row r="1495" spans="2:13" x14ac:dyDescent="0.25"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</row>
    <row r="1496" spans="2:13" x14ac:dyDescent="0.25"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</row>
    <row r="1497" spans="2:13" x14ac:dyDescent="0.25"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</row>
    <row r="1498" spans="2:13" x14ac:dyDescent="0.25"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</row>
    <row r="1499" spans="2:13" x14ac:dyDescent="0.25"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</row>
    <row r="1500" spans="2:13" x14ac:dyDescent="0.25"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</row>
    <row r="1501" spans="2:13" x14ac:dyDescent="0.25"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</row>
    <row r="1502" spans="2:13" x14ac:dyDescent="0.25"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</row>
    <row r="1503" spans="2:13" x14ac:dyDescent="0.25"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</row>
    <row r="1504" spans="2:13" x14ac:dyDescent="0.25"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</row>
    <row r="1505" spans="2:13" x14ac:dyDescent="0.25"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</row>
    <row r="1506" spans="2:13" x14ac:dyDescent="0.25"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</row>
    <row r="1507" spans="2:13" x14ac:dyDescent="0.25"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</row>
    <row r="1508" spans="2:13" x14ac:dyDescent="0.25"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</row>
    <row r="1509" spans="2:13" x14ac:dyDescent="0.25"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</row>
    <row r="1510" spans="2:13" x14ac:dyDescent="0.25"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</row>
    <row r="1511" spans="2:13" x14ac:dyDescent="0.25"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</row>
    <row r="1512" spans="2:13" x14ac:dyDescent="0.25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</row>
    <row r="1513" spans="2:13" x14ac:dyDescent="0.25"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</row>
    <row r="1514" spans="2:13" x14ac:dyDescent="0.25"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</row>
    <row r="1515" spans="2:13" x14ac:dyDescent="0.25"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</row>
    <row r="1516" spans="2:13" x14ac:dyDescent="0.25"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</row>
    <row r="1517" spans="2:13" x14ac:dyDescent="0.25"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</row>
    <row r="1518" spans="2:13" x14ac:dyDescent="0.25"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</row>
    <row r="1519" spans="2:13" x14ac:dyDescent="0.25"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</row>
    <row r="1520" spans="2:13" x14ac:dyDescent="0.25"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</row>
    <row r="1521" spans="2:13" x14ac:dyDescent="0.25"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</row>
    <row r="1522" spans="2:13" x14ac:dyDescent="0.25"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</row>
    <row r="1523" spans="2:13" x14ac:dyDescent="0.25"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</row>
    <row r="1524" spans="2:13" x14ac:dyDescent="0.25"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</row>
    <row r="1525" spans="2:13" x14ac:dyDescent="0.25"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</row>
    <row r="1526" spans="2:13" x14ac:dyDescent="0.25"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</row>
    <row r="1527" spans="2:13" x14ac:dyDescent="0.25"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</row>
    <row r="1528" spans="2:13" x14ac:dyDescent="0.25"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</row>
    <row r="1529" spans="2:13" x14ac:dyDescent="0.25"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</row>
    <row r="1530" spans="2:13" x14ac:dyDescent="0.25"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</row>
    <row r="1531" spans="2:13" x14ac:dyDescent="0.25"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</row>
    <row r="1532" spans="2:13" x14ac:dyDescent="0.25"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</row>
    <row r="1533" spans="2:13" x14ac:dyDescent="0.25"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</row>
    <row r="1534" spans="2:13" x14ac:dyDescent="0.25"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</row>
    <row r="1535" spans="2:13" x14ac:dyDescent="0.25"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</row>
    <row r="1536" spans="2:13" x14ac:dyDescent="0.25"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</row>
    <row r="1537" spans="2:13" x14ac:dyDescent="0.25"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</row>
    <row r="1538" spans="2:13" x14ac:dyDescent="0.25"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</row>
    <row r="1539" spans="2:13" x14ac:dyDescent="0.25"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</row>
    <row r="1540" spans="2:13" x14ac:dyDescent="0.25"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</row>
    <row r="1541" spans="2:13" x14ac:dyDescent="0.25"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</row>
    <row r="1542" spans="2:13" x14ac:dyDescent="0.25"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</row>
    <row r="1543" spans="2:13" x14ac:dyDescent="0.25"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</row>
    <row r="1544" spans="2:13" x14ac:dyDescent="0.25"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</row>
    <row r="1545" spans="2:13" x14ac:dyDescent="0.25"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</row>
    <row r="1546" spans="2:13" x14ac:dyDescent="0.25"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</row>
    <row r="1547" spans="2:13" x14ac:dyDescent="0.25"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</row>
    <row r="1548" spans="2:13" x14ac:dyDescent="0.25"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</row>
    <row r="1549" spans="2:13" x14ac:dyDescent="0.25"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</row>
    <row r="1550" spans="2:13" x14ac:dyDescent="0.25"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</row>
    <row r="1551" spans="2:13" x14ac:dyDescent="0.25"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</row>
    <row r="1552" spans="2:13" x14ac:dyDescent="0.25"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</row>
    <row r="1553" spans="2:13" x14ac:dyDescent="0.25"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</row>
    <row r="1554" spans="2:13" x14ac:dyDescent="0.25"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</row>
    <row r="1555" spans="2:13" x14ac:dyDescent="0.25"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</row>
    <row r="1556" spans="2:13" x14ac:dyDescent="0.25"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</row>
    <row r="1557" spans="2:13" x14ac:dyDescent="0.25"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</row>
    <row r="1558" spans="2:13" x14ac:dyDescent="0.25"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</row>
    <row r="1559" spans="2:13" x14ac:dyDescent="0.25"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</row>
    <row r="1560" spans="2:13" x14ac:dyDescent="0.25"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</row>
    <row r="1561" spans="2:13" x14ac:dyDescent="0.25"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</row>
    <row r="1562" spans="2:13" x14ac:dyDescent="0.25"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</row>
    <row r="1563" spans="2:13" x14ac:dyDescent="0.25"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</row>
    <row r="1564" spans="2:13" x14ac:dyDescent="0.25"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</row>
    <row r="1565" spans="2:13" x14ac:dyDescent="0.25"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</row>
    <row r="1566" spans="2:13" x14ac:dyDescent="0.25"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</row>
    <row r="1567" spans="2:13" x14ac:dyDescent="0.25"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</row>
    <row r="1568" spans="2:13" x14ac:dyDescent="0.25"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</row>
    <row r="1569" spans="2:13" x14ac:dyDescent="0.25"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</row>
    <row r="1570" spans="2:13" x14ac:dyDescent="0.25"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</row>
    <row r="1571" spans="2:13" x14ac:dyDescent="0.25"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</row>
    <row r="1572" spans="2:13" x14ac:dyDescent="0.25"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</row>
    <row r="1573" spans="2:13" x14ac:dyDescent="0.25"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</row>
    <row r="1574" spans="2:13" x14ac:dyDescent="0.25"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</row>
    <row r="1575" spans="2:13" x14ac:dyDescent="0.25"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</row>
    <row r="1576" spans="2:13" x14ac:dyDescent="0.25"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</row>
    <row r="1577" spans="2:13" x14ac:dyDescent="0.25"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</row>
    <row r="1578" spans="2:13" x14ac:dyDescent="0.25"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</row>
    <row r="1579" spans="2:13" x14ac:dyDescent="0.25"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</row>
    <row r="1580" spans="2:13" x14ac:dyDescent="0.25"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</row>
    <row r="1581" spans="2:13" x14ac:dyDescent="0.25"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</row>
    <row r="1582" spans="2:13" x14ac:dyDescent="0.25"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</row>
    <row r="1583" spans="2:13" x14ac:dyDescent="0.25"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</row>
    <row r="1584" spans="2:13" x14ac:dyDescent="0.25"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</row>
    <row r="1585" spans="2:13" x14ac:dyDescent="0.25"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</row>
    <row r="1586" spans="2:13" x14ac:dyDescent="0.25"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</row>
    <row r="1587" spans="2:13" x14ac:dyDescent="0.25"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</row>
    <row r="1588" spans="2:13" x14ac:dyDescent="0.25"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</row>
    <row r="1589" spans="2:13" x14ac:dyDescent="0.25"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</row>
    <row r="1590" spans="2:13" x14ac:dyDescent="0.25"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</row>
    <row r="1591" spans="2:13" x14ac:dyDescent="0.25"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</row>
    <row r="1592" spans="2:13" x14ac:dyDescent="0.25"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</row>
    <row r="1593" spans="2:13" x14ac:dyDescent="0.25"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</row>
    <row r="1594" spans="2:13" x14ac:dyDescent="0.25"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</row>
    <row r="1595" spans="2:13" x14ac:dyDescent="0.25"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</row>
    <row r="1596" spans="2:13" x14ac:dyDescent="0.25"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</row>
    <row r="1597" spans="2:13" x14ac:dyDescent="0.25"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</row>
    <row r="1598" spans="2:13" x14ac:dyDescent="0.25"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</row>
    <row r="1599" spans="2:13" x14ac:dyDescent="0.25"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</row>
    <row r="1600" spans="2:13" x14ac:dyDescent="0.25"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</row>
    <row r="1601" spans="2:13" x14ac:dyDescent="0.25"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</row>
    <row r="1602" spans="2:13" x14ac:dyDescent="0.25"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</row>
    <row r="1603" spans="2:13" x14ac:dyDescent="0.25"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</row>
    <row r="1604" spans="2:13" x14ac:dyDescent="0.25"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</row>
    <row r="1605" spans="2:13" x14ac:dyDescent="0.25"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</row>
    <row r="1606" spans="2:13" x14ac:dyDescent="0.25"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</row>
    <row r="1607" spans="2:13" x14ac:dyDescent="0.25"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</row>
    <row r="1608" spans="2:13" x14ac:dyDescent="0.25"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</row>
    <row r="1609" spans="2:13" x14ac:dyDescent="0.25"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</row>
    <row r="1610" spans="2:13" x14ac:dyDescent="0.25"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</row>
    <row r="1611" spans="2:13" x14ac:dyDescent="0.25"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</row>
    <row r="1612" spans="2:13" x14ac:dyDescent="0.25"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</row>
    <row r="1613" spans="2:13" x14ac:dyDescent="0.25"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</row>
    <row r="1614" spans="2:13" x14ac:dyDescent="0.25"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</row>
    <row r="1615" spans="2:13" x14ac:dyDescent="0.25"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</row>
    <row r="1616" spans="2:13" x14ac:dyDescent="0.25"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</row>
    <row r="1617" spans="2:13" x14ac:dyDescent="0.25"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</row>
    <row r="1618" spans="2:13" x14ac:dyDescent="0.25"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</row>
    <row r="1619" spans="2:13" x14ac:dyDescent="0.25"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</row>
    <row r="1620" spans="2:13" x14ac:dyDescent="0.25"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</row>
    <row r="1621" spans="2:13" x14ac:dyDescent="0.25"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</row>
    <row r="1622" spans="2:13" x14ac:dyDescent="0.25"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</row>
    <row r="1623" spans="2:13" x14ac:dyDescent="0.25"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</row>
    <row r="1624" spans="2:13" x14ac:dyDescent="0.25"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</row>
    <row r="1625" spans="2:13" x14ac:dyDescent="0.25"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</row>
    <row r="1626" spans="2:13" x14ac:dyDescent="0.25"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</row>
    <row r="1627" spans="2:13" x14ac:dyDescent="0.25"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</row>
    <row r="1628" spans="2:13" x14ac:dyDescent="0.25"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</row>
    <row r="1629" spans="2:13" x14ac:dyDescent="0.25"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</row>
    <row r="1630" spans="2:13" x14ac:dyDescent="0.25"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</row>
    <row r="1631" spans="2:13" x14ac:dyDescent="0.25"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</row>
    <row r="1632" spans="2:13" x14ac:dyDescent="0.25"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</row>
    <row r="1633" spans="2:13" x14ac:dyDescent="0.25"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</row>
    <row r="1634" spans="2:13" x14ac:dyDescent="0.25"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</row>
    <row r="1635" spans="2:13" x14ac:dyDescent="0.25"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</row>
    <row r="1636" spans="2:13" x14ac:dyDescent="0.25"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</row>
    <row r="1637" spans="2:13" x14ac:dyDescent="0.25"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</row>
    <row r="1638" spans="2:13" x14ac:dyDescent="0.25"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</row>
    <row r="1639" spans="2:13" x14ac:dyDescent="0.25"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</row>
    <row r="1640" spans="2:13" x14ac:dyDescent="0.25"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</row>
    <row r="1641" spans="2:13" x14ac:dyDescent="0.25"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</row>
    <row r="1642" spans="2:13" x14ac:dyDescent="0.25"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</row>
    <row r="1643" spans="2:13" x14ac:dyDescent="0.25"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</row>
    <row r="1644" spans="2:13" x14ac:dyDescent="0.25"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</row>
    <row r="1645" spans="2:13" x14ac:dyDescent="0.25"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</row>
    <row r="1646" spans="2:13" x14ac:dyDescent="0.25"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</row>
    <row r="1647" spans="2:13" x14ac:dyDescent="0.25"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</row>
    <row r="1648" spans="2:13" x14ac:dyDescent="0.25"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</row>
    <row r="1649" spans="2:13" x14ac:dyDescent="0.25"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</row>
    <row r="1650" spans="2:13" x14ac:dyDescent="0.25"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</row>
    <row r="1651" spans="2:13" x14ac:dyDescent="0.25"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</row>
    <row r="1652" spans="2:13" x14ac:dyDescent="0.25"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</row>
    <row r="1653" spans="2:13" x14ac:dyDescent="0.25"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</row>
    <row r="1654" spans="2:13" x14ac:dyDescent="0.25"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</row>
    <row r="1655" spans="2:13" x14ac:dyDescent="0.25"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</row>
    <row r="1656" spans="2:13" x14ac:dyDescent="0.25"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</row>
    <row r="1657" spans="2:13" x14ac:dyDescent="0.25"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</row>
    <row r="1658" spans="2:13" x14ac:dyDescent="0.25"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</row>
    <row r="1659" spans="2:13" x14ac:dyDescent="0.25"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</row>
    <row r="1660" spans="2:13" x14ac:dyDescent="0.25"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</row>
    <row r="1661" spans="2:13" x14ac:dyDescent="0.25"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</row>
    <row r="1662" spans="2:13" x14ac:dyDescent="0.25"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</row>
    <row r="1663" spans="2:13" x14ac:dyDescent="0.25"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</row>
    <row r="1664" spans="2:13" x14ac:dyDescent="0.25"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</row>
    <row r="1665" spans="2:13" x14ac:dyDescent="0.25"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</row>
    <row r="1666" spans="2:13" x14ac:dyDescent="0.25"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</row>
    <row r="1667" spans="2:13" x14ac:dyDescent="0.25"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</row>
    <row r="1668" spans="2:13" x14ac:dyDescent="0.25"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</row>
    <row r="1669" spans="2:13" x14ac:dyDescent="0.25"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</row>
    <row r="1670" spans="2:13" x14ac:dyDescent="0.25"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</row>
    <row r="1671" spans="2:13" x14ac:dyDescent="0.25"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</row>
    <row r="1672" spans="2:13" x14ac:dyDescent="0.25"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</row>
    <row r="1673" spans="2:13" x14ac:dyDescent="0.25"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</row>
    <row r="1674" spans="2:13" x14ac:dyDescent="0.25"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</row>
    <row r="1675" spans="2:13" x14ac:dyDescent="0.25"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</row>
    <row r="1676" spans="2:13" x14ac:dyDescent="0.25"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</row>
    <row r="1677" spans="2:13" x14ac:dyDescent="0.25"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</row>
    <row r="1678" spans="2:13" x14ac:dyDescent="0.25"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</row>
    <row r="1679" spans="2:13" x14ac:dyDescent="0.25"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</row>
    <row r="1680" spans="2:13" x14ac:dyDescent="0.25"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</row>
    <row r="1681" spans="2:13" x14ac:dyDescent="0.25"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</row>
    <row r="1682" spans="2:13" x14ac:dyDescent="0.25"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</row>
    <row r="1683" spans="2:13" x14ac:dyDescent="0.25"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</row>
    <row r="1684" spans="2:13" x14ac:dyDescent="0.25"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</row>
    <row r="1685" spans="2:13" x14ac:dyDescent="0.25"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</row>
    <row r="1686" spans="2:13" x14ac:dyDescent="0.25"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</row>
    <row r="1687" spans="2:13" x14ac:dyDescent="0.25"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</row>
    <row r="1688" spans="2:13" x14ac:dyDescent="0.25"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</row>
    <row r="1689" spans="2:13" x14ac:dyDescent="0.25"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</row>
    <row r="1690" spans="2:13" x14ac:dyDescent="0.25"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</row>
    <row r="1691" spans="2:13" x14ac:dyDescent="0.25"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</row>
    <row r="1692" spans="2:13" x14ac:dyDescent="0.25"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</row>
    <row r="1693" spans="2:13" x14ac:dyDescent="0.25"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</row>
    <row r="1694" spans="2:13" x14ac:dyDescent="0.25"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</row>
    <row r="1695" spans="2:13" x14ac:dyDescent="0.25"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</row>
    <row r="1696" spans="2:13" x14ac:dyDescent="0.25"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</row>
    <row r="1697" spans="2:13" x14ac:dyDescent="0.25"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</row>
    <row r="1698" spans="2:13" x14ac:dyDescent="0.25"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</row>
    <row r="1699" spans="2:13" x14ac:dyDescent="0.25"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</row>
    <row r="1700" spans="2:13" x14ac:dyDescent="0.25"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</row>
    <row r="1701" spans="2:13" x14ac:dyDescent="0.25"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</row>
    <row r="1702" spans="2:13" x14ac:dyDescent="0.25"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</row>
    <row r="1703" spans="2:13" x14ac:dyDescent="0.25"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</row>
    <row r="1704" spans="2:13" x14ac:dyDescent="0.25"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</row>
    <row r="1705" spans="2:13" x14ac:dyDescent="0.25"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</row>
    <row r="1706" spans="2:13" x14ac:dyDescent="0.25"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</row>
    <row r="1707" spans="2:13" x14ac:dyDescent="0.25"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</row>
    <row r="1708" spans="2:13" x14ac:dyDescent="0.25"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</row>
    <row r="1709" spans="2:13" x14ac:dyDescent="0.25"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</row>
    <row r="1710" spans="2:13" x14ac:dyDescent="0.25"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</row>
    <row r="1711" spans="2:13" x14ac:dyDescent="0.25"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</row>
    <row r="1712" spans="2:13" x14ac:dyDescent="0.25"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</row>
    <row r="1713" spans="2:13" x14ac:dyDescent="0.25"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</row>
    <row r="1714" spans="2:13" x14ac:dyDescent="0.25"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</row>
    <row r="1715" spans="2:13" x14ac:dyDescent="0.25"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</row>
    <row r="1716" spans="2:13" x14ac:dyDescent="0.25"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</row>
    <row r="1717" spans="2:13" x14ac:dyDescent="0.25"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</row>
    <row r="1718" spans="2:13" x14ac:dyDescent="0.25"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</row>
    <row r="1719" spans="2:13" x14ac:dyDescent="0.25"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</row>
    <row r="1720" spans="2:13" x14ac:dyDescent="0.25"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</row>
    <row r="1721" spans="2:13" x14ac:dyDescent="0.25"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</row>
    <row r="1722" spans="2:13" x14ac:dyDescent="0.25"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</row>
    <row r="1723" spans="2:13" x14ac:dyDescent="0.25"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</row>
    <row r="1724" spans="2:13" x14ac:dyDescent="0.25"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</row>
    <row r="1725" spans="2:13" x14ac:dyDescent="0.25"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</row>
    <row r="1726" spans="2:13" x14ac:dyDescent="0.25"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</row>
    <row r="1727" spans="2:13" x14ac:dyDescent="0.25"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</row>
    <row r="1728" spans="2:13" x14ac:dyDescent="0.25"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</row>
    <row r="1729" spans="2:13" x14ac:dyDescent="0.25"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</row>
    <row r="1730" spans="2:13" x14ac:dyDescent="0.25"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</row>
    <row r="1731" spans="2:13" x14ac:dyDescent="0.25"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</row>
    <row r="1732" spans="2:13" x14ac:dyDescent="0.25"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</row>
    <row r="1733" spans="2:13" x14ac:dyDescent="0.25"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</row>
    <row r="1734" spans="2:13" x14ac:dyDescent="0.25"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</row>
    <row r="1735" spans="2:13" x14ac:dyDescent="0.25"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</row>
    <row r="1736" spans="2:13" x14ac:dyDescent="0.25"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</row>
    <row r="1737" spans="2:13" x14ac:dyDescent="0.25"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</row>
    <row r="1738" spans="2:13" x14ac:dyDescent="0.25"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</row>
    <row r="1739" spans="2:13" x14ac:dyDescent="0.25"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</row>
    <row r="1740" spans="2:13" x14ac:dyDescent="0.25"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</row>
    <row r="1741" spans="2:13" x14ac:dyDescent="0.25"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</row>
    <row r="1742" spans="2:13" x14ac:dyDescent="0.25"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</row>
    <row r="1743" spans="2:13" x14ac:dyDescent="0.25"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</row>
    <row r="1744" spans="2:13" x14ac:dyDescent="0.25"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</row>
    <row r="1745" spans="2:13" x14ac:dyDescent="0.25"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</row>
    <row r="1746" spans="2:13" x14ac:dyDescent="0.25"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</row>
    <row r="1747" spans="2:13" x14ac:dyDescent="0.25"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</row>
    <row r="1748" spans="2:13" x14ac:dyDescent="0.25"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</row>
    <row r="1749" spans="2:13" x14ac:dyDescent="0.25"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</row>
    <row r="1750" spans="2:13" x14ac:dyDescent="0.25"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</row>
    <row r="1751" spans="2:13" x14ac:dyDescent="0.25"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</row>
    <row r="1752" spans="2:13" x14ac:dyDescent="0.25"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</row>
    <row r="1753" spans="2:13" x14ac:dyDescent="0.25"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</row>
    <row r="1754" spans="2:13" x14ac:dyDescent="0.25"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</row>
    <row r="1755" spans="2:13" x14ac:dyDescent="0.25"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</row>
    <row r="1756" spans="2:13" x14ac:dyDescent="0.25"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</row>
    <row r="1757" spans="2:13" x14ac:dyDescent="0.25"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</row>
    <row r="1758" spans="2:13" x14ac:dyDescent="0.25"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</row>
    <row r="1759" spans="2:13" x14ac:dyDescent="0.25"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</row>
    <row r="1760" spans="2:13" x14ac:dyDescent="0.25"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</row>
    <row r="1761" spans="2:13" x14ac:dyDescent="0.25"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</row>
    <row r="1762" spans="2:13" x14ac:dyDescent="0.25"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</row>
    <row r="1763" spans="2:13" x14ac:dyDescent="0.25"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</row>
    <row r="1764" spans="2:13" x14ac:dyDescent="0.25"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</row>
    <row r="1765" spans="2:13" x14ac:dyDescent="0.25"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</row>
    <row r="1766" spans="2:13" x14ac:dyDescent="0.25"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</row>
    <row r="1767" spans="2:13" x14ac:dyDescent="0.25"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</row>
    <row r="1768" spans="2:13" x14ac:dyDescent="0.25"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</row>
    <row r="1769" spans="2:13" x14ac:dyDescent="0.25"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</row>
    <row r="1770" spans="2:13" x14ac:dyDescent="0.25"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</row>
    <row r="1771" spans="2:13" x14ac:dyDescent="0.25"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</row>
    <row r="1772" spans="2:13" x14ac:dyDescent="0.25"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</row>
    <row r="1773" spans="2:13" x14ac:dyDescent="0.25"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</row>
    <row r="1774" spans="2:13" x14ac:dyDescent="0.25"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</row>
    <row r="1775" spans="2:13" x14ac:dyDescent="0.25"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</row>
    <row r="1776" spans="2:13" x14ac:dyDescent="0.25"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</row>
    <row r="1777" spans="2:13" x14ac:dyDescent="0.25"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</row>
    <row r="1778" spans="2:13" x14ac:dyDescent="0.25"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</row>
    <row r="1779" spans="2:13" x14ac:dyDescent="0.25"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</row>
    <row r="1780" spans="2:13" x14ac:dyDescent="0.25"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</row>
    <row r="1781" spans="2:13" x14ac:dyDescent="0.25"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</row>
    <row r="1782" spans="2:13" x14ac:dyDescent="0.25"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</row>
    <row r="1783" spans="2:13" x14ac:dyDescent="0.25"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</row>
    <row r="1784" spans="2:13" x14ac:dyDescent="0.25"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</row>
    <row r="1785" spans="2:13" x14ac:dyDescent="0.25"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</row>
    <row r="1786" spans="2:13" x14ac:dyDescent="0.25"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</row>
    <row r="1787" spans="2:13" x14ac:dyDescent="0.25"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</row>
    <row r="1788" spans="2:13" x14ac:dyDescent="0.25"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</row>
    <row r="1789" spans="2:13" x14ac:dyDescent="0.25"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</row>
    <row r="1790" spans="2:13" x14ac:dyDescent="0.25"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</row>
    <row r="1791" spans="2:13" x14ac:dyDescent="0.25"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</row>
    <row r="1792" spans="2:13" x14ac:dyDescent="0.25"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</row>
    <row r="1793" spans="2:13" x14ac:dyDescent="0.25"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</row>
    <row r="1794" spans="2:13" x14ac:dyDescent="0.25"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</row>
    <row r="1795" spans="2:13" x14ac:dyDescent="0.25"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</row>
    <row r="1796" spans="2:13" x14ac:dyDescent="0.25"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</row>
    <row r="1797" spans="2:13" x14ac:dyDescent="0.25"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</row>
    <row r="1798" spans="2:13" x14ac:dyDescent="0.25"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</row>
    <row r="1799" spans="2:13" x14ac:dyDescent="0.25"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</row>
    <row r="1800" spans="2:13" x14ac:dyDescent="0.25"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</row>
    <row r="1801" spans="2:13" x14ac:dyDescent="0.25"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</row>
    <row r="1802" spans="2:13" x14ac:dyDescent="0.25"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</row>
    <row r="1803" spans="2:13" x14ac:dyDescent="0.25"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</row>
    <row r="1804" spans="2:13" x14ac:dyDescent="0.25"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</row>
    <row r="1805" spans="2:13" x14ac:dyDescent="0.25"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</row>
    <row r="1806" spans="2:13" x14ac:dyDescent="0.25"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</row>
    <row r="1807" spans="2:13" x14ac:dyDescent="0.25"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</row>
    <row r="1808" spans="2:13" x14ac:dyDescent="0.25"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</row>
    <row r="1809" spans="2:13" x14ac:dyDescent="0.25"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</row>
    <row r="1810" spans="2:13" x14ac:dyDescent="0.25"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</row>
    <row r="1811" spans="2:13" x14ac:dyDescent="0.25"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</row>
    <row r="1812" spans="2:13" x14ac:dyDescent="0.25"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</row>
    <row r="1813" spans="2:13" x14ac:dyDescent="0.25"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</row>
    <row r="1814" spans="2:13" x14ac:dyDescent="0.25"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</row>
    <row r="1815" spans="2:13" x14ac:dyDescent="0.25"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</row>
    <row r="1816" spans="2:13" x14ac:dyDescent="0.25"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</row>
    <row r="1817" spans="2:13" x14ac:dyDescent="0.25"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</row>
    <row r="1818" spans="2:13" x14ac:dyDescent="0.25"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</row>
    <row r="1819" spans="2:13" x14ac:dyDescent="0.25"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</row>
    <row r="1820" spans="2:13" x14ac:dyDescent="0.25"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</row>
    <row r="1821" spans="2:13" x14ac:dyDescent="0.25"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</row>
    <row r="1822" spans="2:13" x14ac:dyDescent="0.25"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</row>
    <row r="1823" spans="2:13" x14ac:dyDescent="0.25"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</row>
    <row r="1824" spans="2:13" x14ac:dyDescent="0.25"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</row>
    <row r="1825" spans="2:13" x14ac:dyDescent="0.25"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</row>
    <row r="1826" spans="2:13" x14ac:dyDescent="0.25"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</row>
    <row r="1827" spans="2:13" x14ac:dyDescent="0.25"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</row>
    <row r="1828" spans="2:13" x14ac:dyDescent="0.25"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</row>
    <row r="1829" spans="2:13" x14ac:dyDescent="0.25"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</row>
    <row r="1830" spans="2:13" x14ac:dyDescent="0.25"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</row>
    <row r="1831" spans="2:13" x14ac:dyDescent="0.25"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</row>
    <row r="1832" spans="2:13" x14ac:dyDescent="0.25"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</row>
    <row r="1833" spans="2:13" x14ac:dyDescent="0.25"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</row>
    <row r="1834" spans="2:13" x14ac:dyDescent="0.25"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</row>
    <row r="1835" spans="2:13" x14ac:dyDescent="0.25"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</row>
    <row r="1836" spans="2:13" x14ac:dyDescent="0.25"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</row>
    <row r="1837" spans="2:13" x14ac:dyDescent="0.25"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</row>
    <row r="1838" spans="2:13" x14ac:dyDescent="0.25"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</row>
    <row r="1839" spans="2:13" x14ac:dyDescent="0.25"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</row>
    <row r="1840" spans="2:13" x14ac:dyDescent="0.25"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</row>
    <row r="1841" spans="2:13" x14ac:dyDescent="0.25"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</row>
    <row r="1842" spans="2:13" x14ac:dyDescent="0.25"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</row>
    <row r="1843" spans="2:13" x14ac:dyDescent="0.25"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</row>
    <row r="1844" spans="2:13" x14ac:dyDescent="0.25"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</row>
    <row r="1845" spans="2:13" x14ac:dyDescent="0.25"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</row>
    <row r="1846" spans="2:13" x14ac:dyDescent="0.25"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</row>
    <row r="1847" spans="2:13" x14ac:dyDescent="0.25"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</row>
    <row r="1848" spans="2:13" x14ac:dyDescent="0.25"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</row>
    <row r="1849" spans="2:13" x14ac:dyDescent="0.25"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</row>
    <row r="1850" spans="2:13" x14ac:dyDescent="0.25"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</row>
    <row r="1851" spans="2:13" x14ac:dyDescent="0.25"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</row>
    <row r="1852" spans="2:13" x14ac:dyDescent="0.25"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</row>
    <row r="1853" spans="2:13" x14ac:dyDescent="0.25"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</row>
    <row r="1854" spans="2:13" x14ac:dyDescent="0.25"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</row>
    <row r="1855" spans="2:13" x14ac:dyDescent="0.25"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</row>
    <row r="1856" spans="2:13" x14ac:dyDescent="0.25"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</row>
    <row r="1857" spans="2:13" x14ac:dyDescent="0.25"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</row>
    <row r="1858" spans="2:13" x14ac:dyDescent="0.25"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</row>
    <row r="1859" spans="2:13" x14ac:dyDescent="0.25"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</row>
    <row r="1860" spans="2:13" x14ac:dyDescent="0.25"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</row>
    <row r="1861" spans="2:13" x14ac:dyDescent="0.25"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</row>
    <row r="1862" spans="2:13" x14ac:dyDescent="0.25"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</row>
    <row r="1863" spans="2:13" x14ac:dyDescent="0.25"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</row>
    <row r="1864" spans="2:13" x14ac:dyDescent="0.25"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</row>
    <row r="1865" spans="2:13" x14ac:dyDescent="0.25"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</row>
    <row r="1866" spans="2:13" x14ac:dyDescent="0.25"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</row>
    <row r="1867" spans="2:13" x14ac:dyDescent="0.25"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</row>
    <row r="1868" spans="2:13" x14ac:dyDescent="0.25"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</row>
    <row r="1869" spans="2:13" x14ac:dyDescent="0.25"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</row>
    <row r="1870" spans="2:13" x14ac:dyDescent="0.25"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</row>
    <row r="1871" spans="2:13" x14ac:dyDescent="0.25"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</row>
    <row r="1872" spans="2:13" x14ac:dyDescent="0.25"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</row>
    <row r="1873" spans="2:13" x14ac:dyDescent="0.25"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</row>
    <row r="1874" spans="2:13" x14ac:dyDescent="0.25"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</row>
    <row r="1875" spans="2:13" x14ac:dyDescent="0.25"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</row>
    <row r="1876" spans="2:13" x14ac:dyDescent="0.25"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</row>
    <row r="1877" spans="2:13" x14ac:dyDescent="0.25"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</row>
    <row r="1878" spans="2:13" x14ac:dyDescent="0.25"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</row>
    <row r="1879" spans="2:13" x14ac:dyDescent="0.25"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</row>
    <row r="1880" spans="2:13" x14ac:dyDescent="0.25"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</row>
    <row r="1881" spans="2:13" x14ac:dyDescent="0.25"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</row>
    <row r="1882" spans="2:13" x14ac:dyDescent="0.25"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</row>
    <row r="1883" spans="2:13" x14ac:dyDescent="0.25"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</row>
    <row r="1884" spans="2:13" x14ac:dyDescent="0.25"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</row>
    <row r="1885" spans="2:13" x14ac:dyDescent="0.25"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</row>
    <row r="1886" spans="2:13" x14ac:dyDescent="0.25"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</row>
    <row r="1887" spans="2:13" x14ac:dyDescent="0.25"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</row>
    <row r="1888" spans="2:13" x14ac:dyDescent="0.25"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</row>
    <row r="1889" spans="2:13" x14ac:dyDescent="0.25"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</row>
    <row r="1890" spans="2:13" x14ac:dyDescent="0.25"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</row>
    <row r="1891" spans="2:13" x14ac:dyDescent="0.25"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</row>
    <row r="1892" spans="2:13" x14ac:dyDescent="0.25"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</row>
    <row r="1893" spans="2:13" x14ac:dyDescent="0.25"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</row>
    <row r="1894" spans="2:13" x14ac:dyDescent="0.25"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</row>
    <row r="1895" spans="2:13" x14ac:dyDescent="0.25"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</row>
    <row r="1896" spans="2:13" x14ac:dyDescent="0.25"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</row>
    <row r="1897" spans="2:13" x14ac:dyDescent="0.25"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</row>
    <row r="1898" spans="2:13" x14ac:dyDescent="0.25"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</row>
    <row r="1899" spans="2:13" x14ac:dyDescent="0.25"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</row>
    <row r="1900" spans="2:13" x14ac:dyDescent="0.25"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</row>
    <row r="1901" spans="2:13" x14ac:dyDescent="0.25"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</row>
    <row r="1902" spans="2:13" x14ac:dyDescent="0.25"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</row>
    <row r="1903" spans="2:13" x14ac:dyDescent="0.25"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</row>
    <row r="1904" spans="2:13" x14ac:dyDescent="0.25"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</row>
    <row r="1905" spans="2:13" x14ac:dyDescent="0.25"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</row>
    <row r="1906" spans="2:13" x14ac:dyDescent="0.25"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</row>
    <row r="1907" spans="2:13" x14ac:dyDescent="0.25"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</row>
    <row r="1908" spans="2:13" x14ac:dyDescent="0.25"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</row>
    <row r="1909" spans="2:13" x14ac:dyDescent="0.25"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</row>
    <row r="1910" spans="2:13" x14ac:dyDescent="0.25"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</row>
    <row r="1911" spans="2:13" x14ac:dyDescent="0.25"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</row>
    <row r="1912" spans="2:13" x14ac:dyDescent="0.25"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</row>
    <row r="1913" spans="2:13" x14ac:dyDescent="0.25"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</row>
    <row r="1914" spans="2:13" x14ac:dyDescent="0.25"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</row>
    <row r="1915" spans="2:13" x14ac:dyDescent="0.25"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</row>
    <row r="1916" spans="2:13" x14ac:dyDescent="0.25"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</row>
    <row r="1917" spans="2:13" x14ac:dyDescent="0.25"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</row>
    <row r="1918" spans="2:13" x14ac:dyDescent="0.25"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</row>
    <row r="1919" spans="2:13" x14ac:dyDescent="0.25"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</row>
    <row r="1920" spans="2:13" x14ac:dyDescent="0.25"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</row>
    <row r="1921" spans="2:13" x14ac:dyDescent="0.25"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</row>
    <row r="1922" spans="2:13" x14ac:dyDescent="0.25"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</row>
    <row r="1923" spans="2:13" x14ac:dyDescent="0.25"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</row>
    <row r="1924" spans="2:13" x14ac:dyDescent="0.25"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</row>
    <row r="1925" spans="2:13" x14ac:dyDescent="0.25"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</row>
    <row r="1926" spans="2:13" x14ac:dyDescent="0.25"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</row>
    <row r="1927" spans="2:13" x14ac:dyDescent="0.25"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</row>
    <row r="1928" spans="2:13" x14ac:dyDescent="0.25"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</row>
    <row r="1929" spans="2:13" x14ac:dyDescent="0.25"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</row>
    <row r="1930" spans="2:13" x14ac:dyDescent="0.25"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</row>
    <row r="1931" spans="2:13" x14ac:dyDescent="0.25"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</row>
    <row r="1932" spans="2:13" x14ac:dyDescent="0.25"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</row>
    <row r="1933" spans="2:13" x14ac:dyDescent="0.25"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</row>
    <row r="1934" spans="2:13" x14ac:dyDescent="0.25"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</row>
    <row r="1935" spans="2:13" x14ac:dyDescent="0.25"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</row>
    <row r="1936" spans="2:13" x14ac:dyDescent="0.25"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</row>
    <row r="1937" spans="2:13" x14ac:dyDescent="0.25"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</row>
    <row r="1938" spans="2:13" x14ac:dyDescent="0.25"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</row>
    <row r="1939" spans="2:13" x14ac:dyDescent="0.25"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</row>
    <row r="1940" spans="2:13" x14ac:dyDescent="0.25"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</row>
    <row r="1941" spans="2:13" x14ac:dyDescent="0.25"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</row>
    <row r="1942" spans="2:13" x14ac:dyDescent="0.25"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</row>
    <row r="1943" spans="2:13" x14ac:dyDescent="0.25"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</row>
    <row r="1944" spans="2:13" x14ac:dyDescent="0.25"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</row>
    <row r="1945" spans="2:13" x14ac:dyDescent="0.25"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</row>
    <row r="1946" spans="2:13" x14ac:dyDescent="0.25"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</row>
    <row r="1947" spans="2:13" x14ac:dyDescent="0.25"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</row>
    <row r="1948" spans="2:13" x14ac:dyDescent="0.25"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</row>
    <row r="1949" spans="2:13" x14ac:dyDescent="0.25"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</row>
    <row r="1950" spans="2:13" x14ac:dyDescent="0.25"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</row>
    <row r="1951" spans="2:13" x14ac:dyDescent="0.25"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</row>
    <row r="1952" spans="2:13" x14ac:dyDescent="0.25"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</row>
    <row r="1953" spans="2:13" x14ac:dyDescent="0.25"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</row>
    <row r="1954" spans="2:13" x14ac:dyDescent="0.25"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</row>
    <row r="1955" spans="2:13" x14ac:dyDescent="0.25"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</row>
    <row r="1956" spans="2:13" x14ac:dyDescent="0.25"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</row>
    <row r="1957" spans="2:13" x14ac:dyDescent="0.25"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</row>
    <row r="1958" spans="2:13" x14ac:dyDescent="0.25"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</row>
    <row r="1959" spans="2:13" x14ac:dyDescent="0.25"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</row>
    <row r="1960" spans="2:13" x14ac:dyDescent="0.25"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</row>
    <row r="1961" spans="2:13" x14ac:dyDescent="0.25"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</row>
    <row r="1962" spans="2:13" x14ac:dyDescent="0.25"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</row>
    <row r="1963" spans="2:13" x14ac:dyDescent="0.25"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</row>
    <row r="1964" spans="2:13" x14ac:dyDescent="0.25"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</row>
    <row r="1965" spans="2:13" x14ac:dyDescent="0.25"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</row>
    <row r="1966" spans="2:13" x14ac:dyDescent="0.25"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</row>
    <row r="1967" spans="2:13" x14ac:dyDescent="0.25"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</row>
    <row r="1968" spans="2:13" x14ac:dyDescent="0.25"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</row>
    <row r="1969" spans="2:13" x14ac:dyDescent="0.25"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</row>
    <row r="1970" spans="2:13" x14ac:dyDescent="0.25"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</row>
    <row r="1971" spans="2:13" x14ac:dyDescent="0.25"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</row>
    <row r="1972" spans="2:13" x14ac:dyDescent="0.25"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</row>
    <row r="1973" spans="2:13" x14ac:dyDescent="0.25"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</row>
    <row r="1974" spans="2:13" x14ac:dyDescent="0.25"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</row>
    <row r="1975" spans="2:13" x14ac:dyDescent="0.25"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</row>
    <row r="1976" spans="2:13" x14ac:dyDescent="0.25"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</row>
    <row r="1977" spans="2:13" x14ac:dyDescent="0.25"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</row>
    <row r="1978" spans="2:13" x14ac:dyDescent="0.25"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</row>
    <row r="1979" spans="2:13" x14ac:dyDescent="0.25"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</row>
    <row r="1980" spans="2:13" x14ac:dyDescent="0.25"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</row>
    <row r="1981" spans="2:13" x14ac:dyDescent="0.25"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</row>
    <row r="1982" spans="2:13" x14ac:dyDescent="0.25"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</row>
    <row r="1983" spans="2:13" x14ac:dyDescent="0.25"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</row>
    <row r="1984" spans="2:13" x14ac:dyDescent="0.25"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</row>
    <row r="1985" spans="2:13" x14ac:dyDescent="0.25"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</row>
    <row r="1986" spans="2:13" x14ac:dyDescent="0.25"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</row>
    <row r="1987" spans="2:13" x14ac:dyDescent="0.25"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</row>
    <row r="1988" spans="2:13" x14ac:dyDescent="0.25"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</row>
    <row r="1989" spans="2:13" x14ac:dyDescent="0.25"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</row>
    <row r="1990" spans="2:13" x14ac:dyDescent="0.25"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</row>
    <row r="1991" spans="2:13" x14ac:dyDescent="0.25"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</row>
    <row r="1992" spans="2:13" x14ac:dyDescent="0.25"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</row>
    <row r="1993" spans="2:13" x14ac:dyDescent="0.25"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</row>
    <row r="1994" spans="2:13" x14ac:dyDescent="0.25"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</row>
    <row r="1995" spans="2:13" x14ac:dyDescent="0.25"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</row>
    <row r="1996" spans="2:13" x14ac:dyDescent="0.25"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</row>
    <row r="1997" spans="2:13" x14ac:dyDescent="0.25"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</row>
    <row r="1998" spans="2:13" x14ac:dyDescent="0.25"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</row>
    <row r="1999" spans="2:13" x14ac:dyDescent="0.25"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</row>
    <row r="2000" spans="2:13" x14ac:dyDescent="0.25"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</row>
    <row r="2001" spans="2:13" x14ac:dyDescent="0.25"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</row>
    <row r="2002" spans="2:13" x14ac:dyDescent="0.25"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</row>
    <row r="2003" spans="2:13" x14ac:dyDescent="0.25"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</row>
    <row r="2004" spans="2:13" x14ac:dyDescent="0.25"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</row>
    <row r="2005" spans="2:13" x14ac:dyDescent="0.25"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</row>
    <row r="2006" spans="2:13" x14ac:dyDescent="0.25"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</row>
    <row r="2007" spans="2:13" x14ac:dyDescent="0.25"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</row>
    <row r="2008" spans="2:13" x14ac:dyDescent="0.25"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</row>
    <row r="2009" spans="2:13" x14ac:dyDescent="0.25"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</row>
    <row r="2010" spans="2:13" x14ac:dyDescent="0.25"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</row>
    <row r="2011" spans="2:13" x14ac:dyDescent="0.25"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</row>
    <row r="2012" spans="2:13" x14ac:dyDescent="0.25"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</row>
    <row r="2013" spans="2:13" x14ac:dyDescent="0.25"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</row>
    <row r="2014" spans="2:13" x14ac:dyDescent="0.25"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</row>
    <row r="2015" spans="2:13" x14ac:dyDescent="0.25"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</row>
    <row r="2016" spans="2:13" x14ac:dyDescent="0.25"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</row>
    <row r="2017" spans="2:13" x14ac:dyDescent="0.25"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</row>
    <row r="2018" spans="2:13" x14ac:dyDescent="0.25"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</row>
    <row r="2019" spans="2:13" x14ac:dyDescent="0.25"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</row>
    <row r="2020" spans="2:13" x14ac:dyDescent="0.25"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</row>
    <row r="2021" spans="2:13" x14ac:dyDescent="0.25"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</row>
    <row r="2022" spans="2:13" x14ac:dyDescent="0.25"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</row>
    <row r="2023" spans="2:13" x14ac:dyDescent="0.25"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</row>
    <row r="2024" spans="2:13" x14ac:dyDescent="0.25"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</row>
    <row r="2025" spans="2:13" x14ac:dyDescent="0.25"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</row>
    <row r="2026" spans="2:13" x14ac:dyDescent="0.25"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</row>
    <row r="2027" spans="2:13" x14ac:dyDescent="0.25"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</row>
    <row r="2028" spans="2:13" x14ac:dyDescent="0.25"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</row>
    <row r="2029" spans="2:13" x14ac:dyDescent="0.25"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</row>
    <row r="2030" spans="2:13" x14ac:dyDescent="0.25"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</row>
    <row r="2031" spans="2:13" x14ac:dyDescent="0.25"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</row>
    <row r="2032" spans="2:13" x14ac:dyDescent="0.25"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</row>
    <row r="2033" spans="2:13" x14ac:dyDescent="0.25"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</row>
    <row r="2034" spans="2:13" x14ac:dyDescent="0.25"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</row>
    <row r="2035" spans="2:13" x14ac:dyDescent="0.25"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</row>
    <row r="2036" spans="2:13" x14ac:dyDescent="0.25"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</row>
    <row r="2037" spans="2:13" x14ac:dyDescent="0.25"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</row>
    <row r="2038" spans="2:13" x14ac:dyDescent="0.25"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</row>
    <row r="2039" spans="2:13" x14ac:dyDescent="0.25"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</row>
    <row r="2040" spans="2:13" x14ac:dyDescent="0.25"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</row>
    <row r="2041" spans="2:13" x14ac:dyDescent="0.25"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</row>
    <row r="2042" spans="2:13" x14ac:dyDescent="0.25"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</row>
    <row r="2043" spans="2:13" x14ac:dyDescent="0.25"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</row>
    <row r="2044" spans="2:13" x14ac:dyDescent="0.25"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</row>
    <row r="2045" spans="2:13" x14ac:dyDescent="0.25"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</row>
    <row r="2046" spans="2:13" x14ac:dyDescent="0.25"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</row>
    <row r="2047" spans="2:13" x14ac:dyDescent="0.25"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</row>
    <row r="2048" spans="2:13" x14ac:dyDescent="0.25"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</row>
    <row r="2049" spans="2:13" x14ac:dyDescent="0.25"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</row>
    <row r="2050" spans="2:13" x14ac:dyDescent="0.25"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</row>
    <row r="2051" spans="2:13" x14ac:dyDescent="0.25"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</row>
    <row r="2052" spans="2:13" x14ac:dyDescent="0.25"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</row>
    <row r="2053" spans="2:13" x14ac:dyDescent="0.25"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</row>
    <row r="2054" spans="2:13" x14ac:dyDescent="0.25"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</row>
    <row r="2055" spans="2:13" x14ac:dyDescent="0.25"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</row>
    <row r="2056" spans="2:13" x14ac:dyDescent="0.25"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</row>
    <row r="2057" spans="2:13" x14ac:dyDescent="0.25"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</row>
    <row r="2058" spans="2:13" x14ac:dyDescent="0.25"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</row>
    <row r="2059" spans="2:13" x14ac:dyDescent="0.25"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</row>
    <row r="2060" spans="2:13" x14ac:dyDescent="0.25"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</row>
    <row r="2061" spans="2:13" x14ac:dyDescent="0.25"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</row>
    <row r="2062" spans="2:13" x14ac:dyDescent="0.25"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</row>
    <row r="2063" spans="2:13" x14ac:dyDescent="0.25"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</row>
    <row r="2064" spans="2:13" x14ac:dyDescent="0.25"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</row>
    <row r="2065" spans="2:13" x14ac:dyDescent="0.25"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</row>
    <row r="2066" spans="2:13" x14ac:dyDescent="0.25"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</row>
    <row r="2067" spans="2:13" x14ac:dyDescent="0.25"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</row>
    <row r="2068" spans="2:13" x14ac:dyDescent="0.25"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</row>
    <row r="2069" spans="2:13" x14ac:dyDescent="0.25"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</row>
    <row r="2070" spans="2:13" x14ac:dyDescent="0.25"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</row>
    <row r="2071" spans="2:13" x14ac:dyDescent="0.25"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</row>
    <row r="2072" spans="2:13" x14ac:dyDescent="0.25"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</row>
    <row r="2073" spans="2:13" x14ac:dyDescent="0.25"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</row>
    <row r="2074" spans="2:13" x14ac:dyDescent="0.25"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</row>
    <row r="2075" spans="2:13" x14ac:dyDescent="0.25"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</row>
    <row r="2076" spans="2:13" x14ac:dyDescent="0.25"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</row>
    <row r="2077" spans="2:13" x14ac:dyDescent="0.25"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</row>
    <row r="2078" spans="2:13" x14ac:dyDescent="0.25"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</row>
    <row r="2079" spans="2:13" x14ac:dyDescent="0.25"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</row>
    <row r="2080" spans="2:13" x14ac:dyDescent="0.25"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</row>
    <row r="2081" spans="2:13" x14ac:dyDescent="0.25"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</row>
    <row r="2082" spans="2:13" x14ac:dyDescent="0.25"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</row>
    <row r="2083" spans="2:13" x14ac:dyDescent="0.25"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</row>
    <row r="2084" spans="2:13" x14ac:dyDescent="0.25"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</row>
    <row r="2085" spans="2:13" x14ac:dyDescent="0.25"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</row>
    <row r="2086" spans="2:13" x14ac:dyDescent="0.25"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</row>
    <row r="2087" spans="2:13" x14ac:dyDescent="0.25"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</row>
    <row r="2088" spans="2:13" x14ac:dyDescent="0.25"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</row>
    <row r="2089" spans="2:13" x14ac:dyDescent="0.25"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</row>
    <row r="2090" spans="2:13" x14ac:dyDescent="0.25"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</row>
    <row r="2091" spans="2:13" x14ac:dyDescent="0.25"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</row>
    <row r="2092" spans="2:13" x14ac:dyDescent="0.25"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</row>
    <row r="2093" spans="2:13" x14ac:dyDescent="0.25"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</row>
    <row r="2094" spans="2:13" x14ac:dyDescent="0.25"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</row>
    <row r="2095" spans="2:13" x14ac:dyDescent="0.25"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</row>
    <row r="2096" spans="2:13" x14ac:dyDescent="0.25"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</row>
    <row r="2097" spans="2:13" x14ac:dyDescent="0.25"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</row>
    <row r="2098" spans="2:13" x14ac:dyDescent="0.25"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</row>
    <row r="2099" spans="2:13" x14ac:dyDescent="0.25"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</row>
    <row r="2100" spans="2:13" x14ac:dyDescent="0.25"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</row>
    <row r="2101" spans="2:13" x14ac:dyDescent="0.25"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</row>
    <row r="2102" spans="2:13" x14ac:dyDescent="0.25"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</row>
    <row r="2103" spans="2:13" x14ac:dyDescent="0.25"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</row>
    <row r="2104" spans="2:13" x14ac:dyDescent="0.25">
      <c r="B2104" s="4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</row>
    <row r="2105" spans="2:13" x14ac:dyDescent="0.25">
      <c r="B2105" s="4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</row>
    <row r="2106" spans="2:13" x14ac:dyDescent="0.25">
      <c r="B2106" s="4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</row>
    <row r="2107" spans="2:13" x14ac:dyDescent="0.25">
      <c r="B2107" s="4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</row>
    <row r="2108" spans="2:13" x14ac:dyDescent="0.25">
      <c r="B2108" s="4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</row>
    <row r="2109" spans="2:13" x14ac:dyDescent="0.25">
      <c r="B2109" s="4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</row>
    <row r="2110" spans="2:13" x14ac:dyDescent="0.25">
      <c r="B2110" s="4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</row>
    <row r="2111" spans="2:13" x14ac:dyDescent="0.25">
      <c r="B2111" s="4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</row>
    <row r="2112" spans="2:13" x14ac:dyDescent="0.25">
      <c r="B2112" s="4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</row>
    <row r="2113" spans="2:13" x14ac:dyDescent="0.25">
      <c r="B2113" s="4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</row>
    <row r="2114" spans="2:13" x14ac:dyDescent="0.25">
      <c r="B2114" s="4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</row>
    <row r="2115" spans="2:13" x14ac:dyDescent="0.25">
      <c r="B2115" s="4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</row>
    <row r="2116" spans="2:13" x14ac:dyDescent="0.25">
      <c r="B2116" s="4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</row>
    <row r="2117" spans="2:13" x14ac:dyDescent="0.25">
      <c r="B2117" s="4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</row>
    <row r="2118" spans="2:13" x14ac:dyDescent="0.25">
      <c r="B2118" s="4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</row>
    <row r="2119" spans="2:13" x14ac:dyDescent="0.25">
      <c r="B2119" s="4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</row>
    <row r="2120" spans="2:13" x14ac:dyDescent="0.25">
      <c r="B2120" s="4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</row>
    <row r="2121" spans="2:13" x14ac:dyDescent="0.25">
      <c r="B2121" s="4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</row>
    <row r="2122" spans="2:13" x14ac:dyDescent="0.25">
      <c r="B2122" s="4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</row>
    <row r="2123" spans="2:13" x14ac:dyDescent="0.25">
      <c r="B2123" s="4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</row>
    <row r="2124" spans="2:13" x14ac:dyDescent="0.25">
      <c r="B2124" s="4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</row>
    <row r="2125" spans="2:13" x14ac:dyDescent="0.25">
      <c r="B2125" s="4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</row>
    <row r="2126" spans="2:13" x14ac:dyDescent="0.25">
      <c r="B2126" s="4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</row>
    <row r="2127" spans="2:13" x14ac:dyDescent="0.25">
      <c r="B2127" s="4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</row>
    <row r="2128" spans="2:13" x14ac:dyDescent="0.25">
      <c r="B2128" s="4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</row>
    <row r="2129" spans="2:13" x14ac:dyDescent="0.25">
      <c r="B2129" s="4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</row>
    <row r="2130" spans="2:13" x14ac:dyDescent="0.25">
      <c r="B2130" s="4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</row>
    <row r="2131" spans="2:13" x14ac:dyDescent="0.25">
      <c r="B2131" s="4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</row>
    <row r="2132" spans="2:13" x14ac:dyDescent="0.25">
      <c r="B2132" s="4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</row>
    <row r="2133" spans="2:13" x14ac:dyDescent="0.25">
      <c r="B2133" s="4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</row>
    <row r="2134" spans="2:13" x14ac:dyDescent="0.25">
      <c r="B2134" s="4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</row>
    <row r="2135" spans="2:13" x14ac:dyDescent="0.25">
      <c r="B2135" s="4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</row>
    <row r="2136" spans="2:13" x14ac:dyDescent="0.25">
      <c r="B2136" s="4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</row>
    <row r="2137" spans="2:13" x14ac:dyDescent="0.25">
      <c r="B2137" s="4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</row>
    <row r="2138" spans="2:13" x14ac:dyDescent="0.25">
      <c r="B2138" s="4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</row>
    <row r="2139" spans="2:13" x14ac:dyDescent="0.25">
      <c r="B2139" s="4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</row>
    <row r="2140" spans="2:13" x14ac:dyDescent="0.25">
      <c r="B2140" s="4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</row>
    <row r="2141" spans="2:13" x14ac:dyDescent="0.25">
      <c r="B2141" s="4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</row>
    <row r="2142" spans="2:13" x14ac:dyDescent="0.25">
      <c r="B2142" s="4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</row>
    <row r="2143" spans="2:13" x14ac:dyDescent="0.25">
      <c r="B2143" s="4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</row>
    <row r="2144" spans="2:13" x14ac:dyDescent="0.25">
      <c r="B2144" s="4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</row>
    <row r="2145" spans="2:13" x14ac:dyDescent="0.25">
      <c r="B2145" s="4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</row>
    <row r="2146" spans="2:13" x14ac:dyDescent="0.25">
      <c r="B2146" s="4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</row>
    <row r="2147" spans="2:13" x14ac:dyDescent="0.25">
      <c r="B2147" s="4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</row>
    <row r="2148" spans="2:13" x14ac:dyDescent="0.25">
      <c r="B2148" s="4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</row>
    <row r="2149" spans="2:13" x14ac:dyDescent="0.25">
      <c r="B2149" s="4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</row>
    <row r="2150" spans="2:13" x14ac:dyDescent="0.25">
      <c r="B2150" s="4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</row>
    <row r="2151" spans="2:13" x14ac:dyDescent="0.25">
      <c r="B2151" s="4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</row>
    <row r="2152" spans="2:13" x14ac:dyDescent="0.25">
      <c r="B2152" s="4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</row>
    <row r="2153" spans="2:13" x14ac:dyDescent="0.25">
      <c r="B2153" s="4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</row>
    <row r="2154" spans="2:13" x14ac:dyDescent="0.25">
      <c r="B2154" s="4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</row>
    <row r="2155" spans="2:13" x14ac:dyDescent="0.25">
      <c r="B2155" s="4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</row>
    <row r="2156" spans="2:13" x14ac:dyDescent="0.25">
      <c r="B2156" s="4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</row>
    <row r="2157" spans="2:13" x14ac:dyDescent="0.25">
      <c r="B2157" s="4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</row>
    <row r="2158" spans="2:13" x14ac:dyDescent="0.25">
      <c r="B2158" s="4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</row>
    <row r="2159" spans="2:13" x14ac:dyDescent="0.25">
      <c r="B2159" s="4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</row>
    <row r="2160" spans="2:13" x14ac:dyDescent="0.25">
      <c r="B2160" s="4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</row>
    <row r="2161" spans="2:13" x14ac:dyDescent="0.25">
      <c r="B2161" s="4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</row>
    <row r="2162" spans="2:13" x14ac:dyDescent="0.25">
      <c r="B2162" s="4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</row>
    <row r="2163" spans="2:13" x14ac:dyDescent="0.25">
      <c r="B2163" s="4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</row>
    <row r="2164" spans="2:13" x14ac:dyDescent="0.25">
      <c r="B2164" s="4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</row>
    <row r="2165" spans="2:13" x14ac:dyDescent="0.25">
      <c r="B2165" s="4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</row>
    <row r="2166" spans="2:13" x14ac:dyDescent="0.25">
      <c r="B2166" s="4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</row>
    <row r="2167" spans="2:13" x14ac:dyDescent="0.25">
      <c r="B2167" s="4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</row>
    <row r="2168" spans="2:13" x14ac:dyDescent="0.25">
      <c r="B2168" s="4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</row>
    <row r="2169" spans="2:13" x14ac:dyDescent="0.25">
      <c r="B2169" s="4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</row>
    <row r="2170" spans="2:13" x14ac:dyDescent="0.25">
      <c r="B2170" s="4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</row>
    <row r="2171" spans="2:13" x14ac:dyDescent="0.25">
      <c r="B2171" s="4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</row>
    <row r="2172" spans="2:13" x14ac:dyDescent="0.25">
      <c r="B2172" s="4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</row>
    <row r="2173" spans="2:13" x14ac:dyDescent="0.25">
      <c r="B2173" s="4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</row>
    <row r="2174" spans="2:13" x14ac:dyDescent="0.25">
      <c r="B2174" s="4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</row>
    <row r="2175" spans="2:13" x14ac:dyDescent="0.25">
      <c r="B2175" s="4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</row>
    <row r="2176" spans="2:13" x14ac:dyDescent="0.25">
      <c r="B2176" s="4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</row>
    <row r="2177" spans="2:13" x14ac:dyDescent="0.25">
      <c r="B2177" s="4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</row>
    <row r="2178" spans="2:13" x14ac:dyDescent="0.25">
      <c r="B2178" s="4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</row>
    <row r="2179" spans="2:13" x14ac:dyDescent="0.25">
      <c r="B2179" s="4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</row>
    <row r="2180" spans="2:13" x14ac:dyDescent="0.25">
      <c r="B2180" s="4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</row>
    <row r="2181" spans="2:13" x14ac:dyDescent="0.25">
      <c r="B2181" s="4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</row>
    <row r="2182" spans="2:13" x14ac:dyDescent="0.25">
      <c r="B2182" s="4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</row>
    <row r="2183" spans="2:13" x14ac:dyDescent="0.25">
      <c r="B2183" s="4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</row>
    <row r="2184" spans="2:13" x14ac:dyDescent="0.25">
      <c r="B2184" s="4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</row>
    <row r="2185" spans="2:13" x14ac:dyDescent="0.25">
      <c r="B2185" s="4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</row>
    <row r="2186" spans="2:13" x14ac:dyDescent="0.25">
      <c r="B2186" s="4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</row>
    <row r="2187" spans="2:13" x14ac:dyDescent="0.25">
      <c r="B2187" s="4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</row>
    <row r="2188" spans="2:13" x14ac:dyDescent="0.25">
      <c r="B2188" s="4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</row>
    <row r="2189" spans="2:13" x14ac:dyDescent="0.25">
      <c r="B2189" s="4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</row>
    <row r="2190" spans="2:13" x14ac:dyDescent="0.25">
      <c r="B2190" s="4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</row>
    <row r="2191" spans="2:13" x14ac:dyDescent="0.25">
      <c r="B2191" s="4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</row>
    <row r="2192" spans="2:13" x14ac:dyDescent="0.25">
      <c r="B2192" s="4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</row>
    <row r="2193" spans="2:13" x14ac:dyDescent="0.25">
      <c r="B2193" s="4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</row>
    <row r="2194" spans="2:13" x14ac:dyDescent="0.25">
      <c r="B2194" s="4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</row>
    <row r="2195" spans="2:13" x14ac:dyDescent="0.25">
      <c r="B2195" s="4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</row>
    <row r="2196" spans="2:13" x14ac:dyDescent="0.25">
      <c r="B2196" s="4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</row>
    <row r="2197" spans="2:13" x14ac:dyDescent="0.25">
      <c r="B2197" s="4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</row>
    <row r="2198" spans="2:13" x14ac:dyDescent="0.25">
      <c r="B2198" s="4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</row>
    <row r="2199" spans="2:13" x14ac:dyDescent="0.25">
      <c r="B2199" s="4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</row>
    <row r="2200" spans="2:13" x14ac:dyDescent="0.25">
      <c r="B2200" s="4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</row>
    <row r="2201" spans="2:13" x14ac:dyDescent="0.25">
      <c r="B2201" s="4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</row>
    <row r="2202" spans="2:13" x14ac:dyDescent="0.25">
      <c r="B2202" s="4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</row>
    <row r="2203" spans="2:13" x14ac:dyDescent="0.25">
      <c r="B2203" s="4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</row>
    <row r="2204" spans="2:13" x14ac:dyDescent="0.25">
      <c r="B2204" s="4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</row>
    <row r="2205" spans="2:13" x14ac:dyDescent="0.25">
      <c r="B2205" s="4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</row>
    <row r="2206" spans="2:13" x14ac:dyDescent="0.25">
      <c r="B2206" s="4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</row>
    <row r="2207" spans="2:13" x14ac:dyDescent="0.25">
      <c r="B2207" s="4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</row>
    <row r="2208" spans="2:13" x14ac:dyDescent="0.25">
      <c r="B2208" s="4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</row>
    <row r="2209" spans="2:13" x14ac:dyDescent="0.25">
      <c r="B2209" s="4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</row>
    <row r="2210" spans="2:13" x14ac:dyDescent="0.25">
      <c r="B2210" s="4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</row>
    <row r="2211" spans="2:13" x14ac:dyDescent="0.25">
      <c r="B2211" s="4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</row>
    <row r="2212" spans="2:13" x14ac:dyDescent="0.25">
      <c r="B2212" s="4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</row>
    <row r="2213" spans="2:13" x14ac:dyDescent="0.25">
      <c r="B2213" s="4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</row>
    <row r="2214" spans="2:13" x14ac:dyDescent="0.25">
      <c r="B2214" s="4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</row>
    <row r="2215" spans="2:13" x14ac:dyDescent="0.25">
      <c r="B2215" s="4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</row>
    <row r="2216" spans="2:13" x14ac:dyDescent="0.25">
      <c r="B2216" s="4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</row>
    <row r="2217" spans="2:13" x14ac:dyDescent="0.25">
      <c r="B2217" s="4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</row>
    <row r="2218" spans="2:13" x14ac:dyDescent="0.25">
      <c r="B2218" s="4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</row>
    <row r="2219" spans="2:13" x14ac:dyDescent="0.25">
      <c r="B2219" s="4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</row>
    <row r="2220" spans="2:13" x14ac:dyDescent="0.25">
      <c r="B2220" s="4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</row>
    <row r="2221" spans="2:13" x14ac:dyDescent="0.25">
      <c r="B2221" s="4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</row>
    <row r="2222" spans="2:13" x14ac:dyDescent="0.25">
      <c r="B2222" s="4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</row>
    <row r="2223" spans="2:13" x14ac:dyDescent="0.25">
      <c r="B2223" s="4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</row>
    <row r="2224" spans="2:13" x14ac:dyDescent="0.25">
      <c r="B2224" s="4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</row>
    <row r="2225" spans="2:13" x14ac:dyDescent="0.25">
      <c r="B2225" s="4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</row>
    <row r="2226" spans="2:13" x14ac:dyDescent="0.25">
      <c r="B2226" s="4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</row>
    <row r="2227" spans="2:13" x14ac:dyDescent="0.25">
      <c r="B2227" s="4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</row>
    <row r="2228" spans="2:13" x14ac:dyDescent="0.25">
      <c r="B2228" s="4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</row>
    <row r="2229" spans="2:13" x14ac:dyDescent="0.25">
      <c r="B2229" s="4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</row>
    <row r="2230" spans="2:13" x14ac:dyDescent="0.25">
      <c r="B2230" s="4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</row>
    <row r="2231" spans="2:13" x14ac:dyDescent="0.25">
      <c r="B2231" s="4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</row>
    <row r="2232" spans="2:13" x14ac:dyDescent="0.25">
      <c r="B2232" s="4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</row>
    <row r="2233" spans="2:13" x14ac:dyDescent="0.25">
      <c r="B2233" s="4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</row>
    <row r="2234" spans="2:13" x14ac:dyDescent="0.25">
      <c r="B2234" s="4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</row>
    <row r="2235" spans="2:13" x14ac:dyDescent="0.25">
      <c r="B2235" s="4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</row>
    <row r="2236" spans="2:13" x14ac:dyDescent="0.25">
      <c r="B2236" s="4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</row>
    <row r="2237" spans="2:13" x14ac:dyDescent="0.25">
      <c r="B2237" s="4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</row>
    <row r="2238" spans="2:13" x14ac:dyDescent="0.25">
      <c r="B2238" s="4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</row>
    <row r="2239" spans="2:13" x14ac:dyDescent="0.25">
      <c r="B2239" s="4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</row>
    <row r="2240" spans="2:13" x14ac:dyDescent="0.25">
      <c r="B2240" s="4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</row>
    <row r="2241" spans="2:13" x14ac:dyDescent="0.25">
      <c r="B2241" s="4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</row>
    <row r="2242" spans="2:13" x14ac:dyDescent="0.25">
      <c r="B2242" s="4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</row>
    <row r="2243" spans="2:13" x14ac:dyDescent="0.25">
      <c r="B2243" s="4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</row>
    <row r="2244" spans="2:13" x14ac:dyDescent="0.25">
      <c r="B2244" s="4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</row>
    <row r="2245" spans="2:13" x14ac:dyDescent="0.25">
      <c r="B2245" s="4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</row>
    <row r="2246" spans="2:13" x14ac:dyDescent="0.25">
      <c r="B2246" s="4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</row>
    <row r="2247" spans="2:13" x14ac:dyDescent="0.25">
      <c r="B2247" s="4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</row>
    <row r="2248" spans="2:13" x14ac:dyDescent="0.25">
      <c r="B2248" s="4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</row>
    <row r="2249" spans="2:13" x14ac:dyDescent="0.25">
      <c r="B2249" s="4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</row>
    <row r="2250" spans="2:13" x14ac:dyDescent="0.25">
      <c r="B2250" s="4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</row>
    <row r="2251" spans="2:13" x14ac:dyDescent="0.25">
      <c r="B2251" s="4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</row>
    <row r="2252" spans="2:13" x14ac:dyDescent="0.25">
      <c r="B2252" s="4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</row>
    <row r="2253" spans="2:13" x14ac:dyDescent="0.25">
      <c r="B2253" s="4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</row>
    <row r="2254" spans="2:13" x14ac:dyDescent="0.25">
      <c r="B2254" s="4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</row>
    <row r="2255" spans="2:13" x14ac:dyDescent="0.25">
      <c r="B2255" s="4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</row>
    <row r="2256" spans="2:13" x14ac:dyDescent="0.25">
      <c r="B2256" s="4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</row>
    <row r="2257" spans="2:13" x14ac:dyDescent="0.25">
      <c r="B2257" s="4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</row>
    <row r="2258" spans="2:13" x14ac:dyDescent="0.25">
      <c r="B2258" s="4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</row>
    <row r="2259" spans="2:13" x14ac:dyDescent="0.25">
      <c r="B2259" s="4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</row>
    <row r="2260" spans="2:13" x14ac:dyDescent="0.25">
      <c r="B2260" s="4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</row>
    <row r="2261" spans="2:13" x14ac:dyDescent="0.25">
      <c r="B2261" s="4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</row>
    <row r="2262" spans="2:13" x14ac:dyDescent="0.25">
      <c r="B2262" s="4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</row>
    <row r="2263" spans="2:13" x14ac:dyDescent="0.25">
      <c r="B2263" s="4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</row>
    <row r="2264" spans="2:13" x14ac:dyDescent="0.25">
      <c r="B2264" s="4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</row>
    <row r="2265" spans="2:13" x14ac:dyDescent="0.25">
      <c r="B2265" s="4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</row>
    <row r="2266" spans="2:13" x14ac:dyDescent="0.25">
      <c r="B2266" s="4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</row>
    <row r="2267" spans="2:13" x14ac:dyDescent="0.25">
      <c r="B2267" s="4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</row>
    <row r="2268" spans="2:13" x14ac:dyDescent="0.25">
      <c r="B2268" s="4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</row>
    <row r="2269" spans="2:13" x14ac:dyDescent="0.25">
      <c r="B2269" s="4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</row>
    <row r="2270" spans="2:13" x14ac:dyDescent="0.25">
      <c r="B2270" s="4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</row>
    <row r="2271" spans="2:13" x14ac:dyDescent="0.25">
      <c r="B2271" s="4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</row>
    <row r="2272" spans="2:13" x14ac:dyDescent="0.25">
      <c r="B2272" s="4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</row>
    <row r="2273" spans="2:13" x14ac:dyDescent="0.25">
      <c r="B2273" s="4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</row>
    <row r="2274" spans="2:13" x14ac:dyDescent="0.25">
      <c r="B2274" s="4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</row>
    <row r="2275" spans="2:13" x14ac:dyDescent="0.25">
      <c r="B2275" s="4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</row>
    <row r="2276" spans="2:13" x14ac:dyDescent="0.25">
      <c r="B2276" s="4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</row>
    <row r="2277" spans="2:13" x14ac:dyDescent="0.25">
      <c r="B2277" s="4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</row>
    <row r="2278" spans="2:13" x14ac:dyDescent="0.25">
      <c r="B2278" s="4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</row>
    <row r="2279" spans="2:13" x14ac:dyDescent="0.25">
      <c r="B2279" s="4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</row>
    <row r="2280" spans="2:13" x14ac:dyDescent="0.25">
      <c r="B2280" s="4"/>
      <c r="C2280" s="4"/>
      <c r="D2280" s="4"/>
      <c r="E2280" s="4"/>
      <c r="F2280" s="4"/>
      <c r="G2280" s="4"/>
      <c r="H2280" s="4"/>
      <c r="I2280" s="4"/>
      <c r="J2280" s="4"/>
      <c r="K2280" s="4"/>
      <c r="L2280" s="4"/>
      <c r="M2280" s="4"/>
    </row>
    <row r="2281" spans="2:13" x14ac:dyDescent="0.25">
      <c r="B2281" s="4"/>
      <c r="C2281" s="4"/>
      <c r="D2281" s="4"/>
      <c r="E2281" s="4"/>
      <c r="F2281" s="4"/>
      <c r="G2281" s="4"/>
      <c r="H2281" s="4"/>
      <c r="I2281" s="4"/>
      <c r="J2281" s="4"/>
      <c r="K2281" s="4"/>
      <c r="L2281" s="4"/>
      <c r="M2281" s="4"/>
    </row>
    <row r="2282" spans="2:13" x14ac:dyDescent="0.25">
      <c r="B2282" s="4"/>
      <c r="C2282" s="4"/>
      <c r="D2282" s="4"/>
      <c r="E2282" s="4"/>
      <c r="F2282" s="4"/>
      <c r="G2282" s="4"/>
      <c r="H2282" s="4"/>
      <c r="I2282" s="4"/>
      <c r="J2282" s="4"/>
      <c r="K2282" s="4"/>
      <c r="L2282" s="4"/>
      <c r="M2282" s="4"/>
    </row>
    <row r="2283" spans="2:13" x14ac:dyDescent="0.25">
      <c r="B2283" s="4"/>
      <c r="C2283" s="4"/>
      <c r="D2283" s="4"/>
      <c r="E2283" s="4"/>
      <c r="F2283" s="4"/>
      <c r="G2283" s="4"/>
      <c r="H2283" s="4"/>
      <c r="I2283" s="4"/>
      <c r="J2283" s="4"/>
      <c r="K2283" s="4"/>
      <c r="L2283" s="4"/>
      <c r="M2283" s="4"/>
    </row>
    <row r="2284" spans="2:13" x14ac:dyDescent="0.25">
      <c r="B2284" s="4"/>
      <c r="C2284" s="4"/>
      <c r="D2284" s="4"/>
      <c r="E2284" s="4"/>
      <c r="F2284" s="4"/>
      <c r="G2284" s="4"/>
      <c r="H2284" s="4"/>
      <c r="I2284" s="4"/>
      <c r="J2284" s="4"/>
      <c r="K2284" s="4"/>
      <c r="L2284" s="4"/>
      <c r="M2284" s="4"/>
    </row>
    <row r="2285" spans="2:13" x14ac:dyDescent="0.25">
      <c r="B2285" s="4"/>
      <c r="C2285" s="4"/>
      <c r="D2285" s="4"/>
      <c r="E2285" s="4"/>
      <c r="F2285" s="4"/>
      <c r="G2285" s="4"/>
      <c r="H2285" s="4"/>
      <c r="I2285" s="4"/>
      <c r="J2285" s="4"/>
      <c r="K2285" s="4"/>
      <c r="L2285" s="4"/>
      <c r="M2285" s="4"/>
    </row>
    <row r="2286" spans="2:13" x14ac:dyDescent="0.25">
      <c r="B2286" s="4"/>
      <c r="C2286" s="4"/>
      <c r="D2286" s="4"/>
      <c r="E2286" s="4"/>
      <c r="F2286" s="4"/>
      <c r="G2286" s="4"/>
      <c r="H2286" s="4"/>
      <c r="I2286" s="4"/>
      <c r="J2286" s="4"/>
      <c r="K2286" s="4"/>
      <c r="L2286" s="4"/>
      <c r="M2286" s="4"/>
    </row>
    <row r="2287" spans="2:13" x14ac:dyDescent="0.25">
      <c r="B2287" s="4"/>
      <c r="C2287" s="4"/>
      <c r="D2287" s="4"/>
      <c r="E2287" s="4"/>
      <c r="F2287" s="4"/>
      <c r="G2287" s="4"/>
      <c r="H2287" s="4"/>
      <c r="I2287" s="4"/>
      <c r="J2287" s="4"/>
      <c r="K2287" s="4"/>
      <c r="L2287" s="4"/>
      <c r="M2287" s="4"/>
    </row>
    <row r="2288" spans="2:13" x14ac:dyDescent="0.25">
      <c r="B2288" s="4"/>
      <c r="C2288" s="4"/>
      <c r="D2288" s="4"/>
      <c r="E2288" s="4"/>
      <c r="F2288" s="4"/>
      <c r="G2288" s="4"/>
      <c r="H2288" s="4"/>
      <c r="I2288" s="4"/>
      <c r="J2288" s="4"/>
      <c r="K2288" s="4"/>
      <c r="L2288" s="4"/>
      <c r="M2288" s="4"/>
    </row>
    <row r="2289" spans="2:13" x14ac:dyDescent="0.25">
      <c r="B2289" s="4"/>
      <c r="C2289" s="4"/>
      <c r="D2289" s="4"/>
      <c r="E2289" s="4"/>
      <c r="F2289" s="4"/>
      <c r="G2289" s="4"/>
      <c r="H2289" s="4"/>
      <c r="I2289" s="4"/>
      <c r="J2289" s="4"/>
      <c r="K2289" s="4"/>
      <c r="L2289" s="4"/>
      <c r="M2289" s="4"/>
    </row>
    <row r="2290" spans="2:13" x14ac:dyDescent="0.25">
      <c r="B2290" s="4"/>
      <c r="C2290" s="4"/>
      <c r="D2290" s="4"/>
      <c r="E2290" s="4"/>
      <c r="F2290" s="4"/>
      <c r="G2290" s="4"/>
      <c r="H2290" s="4"/>
      <c r="I2290" s="4"/>
      <c r="J2290" s="4"/>
      <c r="K2290" s="4"/>
      <c r="L2290" s="4"/>
      <c r="M2290" s="4"/>
    </row>
    <row r="2291" spans="2:13" x14ac:dyDescent="0.25">
      <c r="B2291" s="4"/>
      <c r="C2291" s="4"/>
      <c r="D2291" s="4"/>
      <c r="E2291" s="4"/>
      <c r="F2291" s="4"/>
      <c r="G2291" s="4"/>
      <c r="H2291" s="4"/>
      <c r="I2291" s="4"/>
      <c r="J2291" s="4"/>
      <c r="K2291" s="4"/>
      <c r="L2291" s="4"/>
      <c r="M2291" s="4"/>
    </row>
    <row r="2292" spans="2:13" x14ac:dyDescent="0.25">
      <c r="B2292" s="4"/>
      <c r="C2292" s="4"/>
      <c r="D2292" s="4"/>
      <c r="E2292" s="4"/>
      <c r="F2292" s="4"/>
      <c r="G2292" s="4"/>
      <c r="H2292" s="4"/>
      <c r="I2292" s="4"/>
      <c r="J2292" s="4"/>
      <c r="K2292" s="4"/>
      <c r="L2292" s="4"/>
      <c r="M2292" s="4"/>
    </row>
    <row r="2293" spans="2:13" x14ac:dyDescent="0.25">
      <c r="B2293" s="4"/>
      <c r="C2293" s="4"/>
      <c r="D2293" s="4"/>
      <c r="E2293" s="4"/>
      <c r="F2293" s="4"/>
      <c r="G2293" s="4"/>
      <c r="H2293" s="4"/>
      <c r="I2293" s="4"/>
      <c r="J2293" s="4"/>
      <c r="K2293" s="4"/>
      <c r="L2293" s="4"/>
      <c r="M2293" s="4"/>
    </row>
    <row r="2294" spans="2:13" x14ac:dyDescent="0.25">
      <c r="B2294" s="4"/>
      <c r="C2294" s="4"/>
      <c r="D2294" s="4"/>
      <c r="E2294" s="4"/>
      <c r="F2294" s="4"/>
      <c r="G2294" s="4"/>
      <c r="H2294" s="4"/>
      <c r="I2294" s="4"/>
      <c r="J2294" s="4"/>
      <c r="K2294" s="4"/>
      <c r="L2294" s="4"/>
      <c r="M2294" s="4"/>
    </row>
    <row r="2295" spans="2:13" x14ac:dyDescent="0.25">
      <c r="B2295" s="4"/>
      <c r="C2295" s="4"/>
      <c r="D2295" s="4"/>
      <c r="E2295" s="4"/>
      <c r="F2295" s="4"/>
      <c r="G2295" s="4"/>
      <c r="H2295" s="4"/>
      <c r="I2295" s="4"/>
      <c r="J2295" s="4"/>
      <c r="K2295" s="4"/>
      <c r="L2295" s="4"/>
      <c r="M2295" s="4"/>
    </row>
    <row r="2296" spans="2:13" x14ac:dyDescent="0.25">
      <c r="B2296" s="4"/>
      <c r="C2296" s="4"/>
      <c r="D2296" s="4"/>
      <c r="E2296" s="4"/>
      <c r="F2296" s="4"/>
      <c r="G2296" s="4"/>
      <c r="H2296" s="4"/>
      <c r="I2296" s="4"/>
      <c r="J2296" s="4"/>
      <c r="K2296" s="4"/>
      <c r="L2296" s="4"/>
      <c r="M2296" s="4"/>
    </row>
    <row r="2297" spans="2:13" x14ac:dyDescent="0.25">
      <c r="B2297" s="4"/>
      <c r="C2297" s="4"/>
      <c r="D2297" s="4"/>
      <c r="E2297" s="4"/>
      <c r="F2297" s="4"/>
      <c r="G2297" s="4"/>
      <c r="H2297" s="4"/>
      <c r="I2297" s="4"/>
      <c r="J2297" s="4"/>
      <c r="K2297" s="4"/>
      <c r="L2297" s="4"/>
      <c r="M2297" s="4"/>
    </row>
    <row r="2298" spans="2:13" x14ac:dyDescent="0.25">
      <c r="B2298" s="4"/>
      <c r="C2298" s="4"/>
      <c r="D2298" s="4"/>
      <c r="E2298" s="4"/>
      <c r="F2298" s="4"/>
      <c r="G2298" s="4"/>
      <c r="H2298" s="4"/>
      <c r="I2298" s="4"/>
      <c r="J2298" s="4"/>
      <c r="K2298" s="4"/>
      <c r="L2298" s="4"/>
      <c r="M2298" s="4"/>
    </row>
    <row r="2299" spans="2:13" x14ac:dyDescent="0.25">
      <c r="B2299" s="4"/>
      <c r="C2299" s="4"/>
      <c r="D2299" s="4"/>
      <c r="E2299" s="4"/>
      <c r="F2299" s="4"/>
      <c r="G2299" s="4"/>
      <c r="H2299" s="4"/>
      <c r="I2299" s="4"/>
      <c r="J2299" s="4"/>
      <c r="K2299" s="4"/>
      <c r="L2299" s="4"/>
      <c r="M2299" s="4"/>
    </row>
    <row r="2300" spans="2:13" x14ac:dyDescent="0.25">
      <c r="B2300" s="4"/>
      <c r="C2300" s="4"/>
      <c r="D2300" s="4"/>
      <c r="E2300" s="4"/>
      <c r="F2300" s="4"/>
      <c r="G2300" s="4"/>
      <c r="H2300" s="4"/>
      <c r="I2300" s="4"/>
      <c r="J2300" s="4"/>
      <c r="K2300" s="4"/>
      <c r="L2300" s="4"/>
      <c r="M2300" s="4"/>
    </row>
    <row r="2301" spans="2:13" x14ac:dyDescent="0.25">
      <c r="B2301" s="4"/>
      <c r="C2301" s="4"/>
      <c r="D2301" s="4"/>
      <c r="E2301" s="4"/>
      <c r="F2301" s="4"/>
      <c r="G2301" s="4"/>
      <c r="H2301" s="4"/>
      <c r="I2301" s="4"/>
      <c r="J2301" s="4"/>
      <c r="K2301" s="4"/>
      <c r="L2301" s="4"/>
      <c r="M2301" s="4"/>
    </row>
    <row r="2302" spans="2:13" x14ac:dyDescent="0.25">
      <c r="B2302" s="4"/>
      <c r="C2302" s="4"/>
      <c r="D2302" s="4"/>
      <c r="E2302" s="4"/>
      <c r="F2302" s="4"/>
      <c r="G2302" s="4"/>
      <c r="H2302" s="4"/>
      <c r="I2302" s="4"/>
      <c r="J2302" s="4"/>
      <c r="K2302" s="4"/>
      <c r="L2302" s="4"/>
      <c r="M2302" s="4"/>
    </row>
    <row r="2303" spans="2:13" x14ac:dyDescent="0.25">
      <c r="B2303" s="4"/>
      <c r="C2303" s="4"/>
      <c r="D2303" s="4"/>
      <c r="E2303" s="4"/>
      <c r="F2303" s="4"/>
      <c r="G2303" s="4"/>
      <c r="H2303" s="4"/>
      <c r="I2303" s="4"/>
      <c r="J2303" s="4"/>
      <c r="K2303" s="4"/>
      <c r="L2303" s="4"/>
      <c r="M2303" s="4"/>
    </row>
    <row r="2304" spans="2:13" x14ac:dyDescent="0.25">
      <c r="B2304" s="4"/>
      <c r="C2304" s="4"/>
      <c r="D2304" s="4"/>
      <c r="E2304" s="4"/>
      <c r="F2304" s="4"/>
      <c r="G2304" s="4"/>
      <c r="H2304" s="4"/>
      <c r="I2304" s="4"/>
      <c r="J2304" s="4"/>
      <c r="K2304" s="4"/>
      <c r="L2304" s="4"/>
      <c r="M2304" s="4"/>
    </row>
    <row r="2305" spans="2:13" x14ac:dyDescent="0.25">
      <c r="B2305" s="4"/>
      <c r="C2305" s="4"/>
      <c r="D2305" s="4"/>
      <c r="E2305" s="4"/>
      <c r="F2305" s="4"/>
      <c r="G2305" s="4"/>
      <c r="H2305" s="4"/>
      <c r="I2305" s="4"/>
      <c r="J2305" s="4"/>
      <c r="K2305" s="4"/>
      <c r="L2305" s="4"/>
      <c r="M2305" s="4"/>
    </row>
    <row r="2306" spans="2:13" x14ac:dyDescent="0.25">
      <c r="B2306" s="4"/>
      <c r="C2306" s="4"/>
      <c r="D2306" s="4"/>
      <c r="E2306" s="4"/>
      <c r="F2306" s="4"/>
      <c r="G2306" s="4"/>
      <c r="H2306" s="4"/>
      <c r="I2306" s="4"/>
      <c r="J2306" s="4"/>
      <c r="K2306" s="4"/>
      <c r="L2306" s="4"/>
      <c r="M2306" s="4"/>
    </row>
    <row r="2307" spans="2:13" x14ac:dyDescent="0.25">
      <c r="B2307" s="4"/>
      <c r="C2307" s="4"/>
      <c r="D2307" s="4"/>
      <c r="E2307" s="4"/>
      <c r="F2307" s="4"/>
      <c r="G2307" s="4"/>
      <c r="H2307" s="4"/>
      <c r="I2307" s="4"/>
      <c r="J2307" s="4"/>
      <c r="K2307" s="4"/>
      <c r="L2307" s="4"/>
      <c r="M2307" s="4"/>
    </row>
    <row r="2308" spans="2:13" x14ac:dyDescent="0.25">
      <c r="B2308" s="4"/>
      <c r="C2308" s="4"/>
      <c r="D2308" s="4"/>
      <c r="E2308" s="4"/>
      <c r="F2308" s="4"/>
      <c r="G2308" s="4"/>
      <c r="H2308" s="4"/>
      <c r="I2308" s="4"/>
      <c r="J2308" s="4"/>
      <c r="K2308" s="4"/>
      <c r="L2308" s="4"/>
      <c r="M2308" s="4"/>
    </row>
    <row r="2309" spans="2:13" x14ac:dyDescent="0.25">
      <c r="B2309" s="4"/>
      <c r="C2309" s="4"/>
      <c r="D2309" s="4"/>
      <c r="E2309" s="4"/>
      <c r="F2309" s="4"/>
      <c r="G2309" s="4"/>
      <c r="H2309" s="4"/>
      <c r="I2309" s="4"/>
      <c r="J2309" s="4"/>
      <c r="K2309" s="4"/>
      <c r="L2309" s="4"/>
      <c r="M2309" s="4"/>
    </row>
    <row r="2310" spans="2:13" x14ac:dyDescent="0.25">
      <c r="B2310" s="4"/>
      <c r="C2310" s="4"/>
      <c r="D2310" s="4"/>
      <c r="E2310" s="4"/>
      <c r="F2310" s="4"/>
      <c r="G2310" s="4"/>
      <c r="H2310" s="4"/>
      <c r="I2310" s="4"/>
      <c r="J2310" s="4"/>
      <c r="K2310" s="4"/>
      <c r="L2310" s="4"/>
      <c r="M2310" s="4"/>
    </row>
    <row r="2311" spans="2:13" x14ac:dyDescent="0.25">
      <c r="B2311" s="4"/>
      <c r="C2311" s="4"/>
      <c r="D2311" s="4"/>
      <c r="E2311" s="4"/>
      <c r="F2311" s="4"/>
      <c r="G2311" s="4"/>
      <c r="H2311" s="4"/>
      <c r="I2311" s="4"/>
      <c r="J2311" s="4"/>
      <c r="K2311" s="4"/>
      <c r="L2311" s="4"/>
      <c r="M2311" s="4"/>
    </row>
    <row r="2312" spans="2:13" x14ac:dyDescent="0.25">
      <c r="B2312" s="4"/>
      <c r="C2312" s="4"/>
      <c r="D2312" s="4"/>
      <c r="E2312" s="4"/>
      <c r="F2312" s="4"/>
      <c r="G2312" s="4"/>
      <c r="H2312" s="4"/>
      <c r="I2312" s="4"/>
      <c r="J2312" s="4"/>
      <c r="K2312" s="4"/>
      <c r="L2312" s="4"/>
      <c r="M2312" s="4"/>
    </row>
    <row r="2313" spans="2:13" x14ac:dyDescent="0.25">
      <c r="B2313" s="4"/>
      <c r="C2313" s="4"/>
      <c r="D2313" s="4"/>
      <c r="E2313" s="4"/>
      <c r="F2313" s="4"/>
      <c r="G2313" s="4"/>
      <c r="H2313" s="4"/>
      <c r="I2313" s="4"/>
      <c r="J2313" s="4"/>
      <c r="K2313" s="4"/>
      <c r="L2313" s="4"/>
      <c r="M2313" s="4"/>
    </row>
    <row r="2314" spans="2:13" x14ac:dyDescent="0.25">
      <c r="B2314" s="4"/>
      <c r="C2314" s="4"/>
      <c r="D2314" s="4"/>
      <c r="E2314" s="4"/>
      <c r="F2314" s="4"/>
      <c r="G2314" s="4"/>
      <c r="H2314" s="4"/>
      <c r="I2314" s="4"/>
      <c r="J2314" s="4"/>
      <c r="K2314" s="4"/>
      <c r="L2314" s="4"/>
      <c r="M2314" s="4"/>
    </row>
    <row r="2315" spans="2:13" x14ac:dyDescent="0.25">
      <c r="B2315" s="4"/>
      <c r="C2315" s="4"/>
      <c r="D2315" s="4"/>
      <c r="E2315" s="4"/>
      <c r="F2315" s="4"/>
      <c r="G2315" s="4"/>
      <c r="H2315" s="4"/>
      <c r="I2315" s="4"/>
      <c r="J2315" s="4"/>
      <c r="K2315" s="4"/>
      <c r="L2315" s="4"/>
      <c r="M2315" s="4"/>
    </row>
    <row r="2316" spans="2:13" x14ac:dyDescent="0.25">
      <c r="B2316" s="4"/>
      <c r="C2316" s="4"/>
      <c r="D2316" s="4"/>
      <c r="E2316" s="4"/>
      <c r="F2316" s="4"/>
      <c r="G2316" s="4"/>
      <c r="H2316" s="4"/>
      <c r="I2316" s="4"/>
      <c r="J2316" s="4"/>
      <c r="K2316" s="4"/>
      <c r="L2316" s="4"/>
      <c r="M2316" s="4"/>
    </row>
    <row r="2317" spans="2:13" x14ac:dyDescent="0.25">
      <c r="B2317" s="4"/>
      <c r="C2317" s="4"/>
      <c r="D2317" s="4"/>
      <c r="E2317" s="4"/>
      <c r="F2317" s="4"/>
      <c r="G2317" s="4"/>
      <c r="H2317" s="4"/>
      <c r="I2317" s="4"/>
      <c r="J2317" s="4"/>
      <c r="K2317" s="4"/>
      <c r="L2317" s="4"/>
      <c r="M2317" s="4"/>
    </row>
    <row r="2318" spans="2:13" x14ac:dyDescent="0.25">
      <c r="B2318" s="4"/>
      <c r="C2318" s="4"/>
      <c r="D2318" s="4"/>
      <c r="E2318" s="4"/>
      <c r="F2318" s="4"/>
      <c r="G2318" s="4"/>
      <c r="H2318" s="4"/>
      <c r="I2318" s="4"/>
      <c r="J2318" s="4"/>
      <c r="K2318" s="4"/>
      <c r="L2318" s="4"/>
      <c r="M2318" s="4"/>
    </row>
    <row r="2319" spans="2:13" x14ac:dyDescent="0.25">
      <c r="B2319" s="4"/>
      <c r="C2319" s="4"/>
      <c r="D2319" s="4"/>
      <c r="E2319" s="4"/>
      <c r="F2319" s="4"/>
      <c r="G2319" s="4"/>
      <c r="H2319" s="4"/>
      <c r="I2319" s="4"/>
      <c r="J2319" s="4"/>
      <c r="K2319" s="4"/>
      <c r="L2319" s="4"/>
      <c r="M2319" s="4"/>
    </row>
    <row r="2320" spans="2:13" x14ac:dyDescent="0.25">
      <c r="B2320" s="4"/>
      <c r="C2320" s="4"/>
      <c r="D2320" s="4"/>
      <c r="E2320" s="4"/>
      <c r="F2320" s="4"/>
      <c r="G2320" s="4"/>
      <c r="H2320" s="4"/>
      <c r="I2320" s="4"/>
      <c r="J2320" s="4"/>
      <c r="K2320" s="4"/>
      <c r="L2320" s="4"/>
      <c r="M2320" s="4"/>
    </row>
    <row r="2321" spans="2:13" x14ac:dyDescent="0.25">
      <c r="B2321" s="4"/>
      <c r="C2321" s="4"/>
      <c r="D2321" s="4"/>
      <c r="E2321" s="4"/>
      <c r="F2321" s="4"/>
      <c r="G2321" s="4"/>
      <c r="H2321" s="4"/>
      <c r="I2321" s="4"/>
      <c r="J2321" s="4"/>
      <c r="K2321" s="4"/>
      <c r="L2321" s="4"/>
      <c r="M2321" s="4"/>
    </row>
    <row r="2322" spans="2:13" x14ac:dyDescent="0.25">
      <c r="B2322" s="4"/>
      <c r="C2322" s="4"/>
      <c r="D2322" s="4"/>
      <c r="E2322" s="4"/>
      <c r="F2322" s="4"/>
      <c r="G2322" s="4"/>
      <c r="H2322" s="4"/>
      <c r="I2322" s="4"/>
      <c r="J2322" s="4"/>
      <c r="K2322" s="4"/>
      <c r="L2322" s="4"/>
      <c r="M2322" s="4"/>
    </row>
    <row r="2323" spans="2:13" x14ac:dyDescent="0.25">
      <c r="B2323" s="4"/>
      <c r="C2323" s="4"/>
      <c r="D2323" s="4"/>
      <c r="E2323" s="4"/>
      <c r="F2323" s="4"/>
      <c r="G2323" s="4"/>
      <c r="H2323" s="4"/>
      <c r="I2323" s="4"/>
      <c r="J2323" s="4"/>
      <c r="K2323" s="4"/>
      <c r="L2323" s="4"/>
      <c r="M2323" s="4"/>
    </row>
    <row r="2324" spans="2:13" x14ac:dyDescent="0.25">
      <c r="B2324" s="4"/>
      <c r="C2324" s="4"/>
      <c r="D2324" s="4"/>
      <c r="E2324" s="4"/>
      <c r="F2324" s="4"/>
      <c r="G2324" s="4"/>
      <c r="H2324" s="4"/>
      <c r="I2324" s="4"/>
      <c r="J2324" s="4"/>
      <c r="K2324" s="4"/>
      <c r="L2324" s="4"/>
      <c r="M2324" s="4"/>
    </row>
    <row r="2325" spans="2:13" x14ac:dyDescent="0.25">
      <c r="B2325" s="4"/>
      <c r="C2325" s="4"/>
      <c r="D2325" s="4"/>
      <c r="E2325" s="4"/>
      <c r="F2325" s="4"/>
      <c r="G2325" s="4"/>
      <c r="H2325" s="4"/>
      <c r="I2325" s="4"/>
      <c r="J2325" s="4"/>
      <c r="K2325" s="4"/>
      <c r="L2325" s="4"/>
      <c r="M2325" s="4"/>
    </row>
    <row r="2326" spans="2:13" x14ac:dyDescent="0.25">
      <c r="B2326" s="4"/>
      <c r="C2326" s="4"/>
      <c r="D2326" s="4"/>
      <c r="E2326" s="4"/>
      <c r="F2326" s="4"/>
      <c r="G2326" s="4"/>
      <c r="H2326" s="4"/>
      <c r="I2326" s="4"/>
      <c r="J2326" s="4"/>
      <c r="K2326" s="4"/>
      <c r="L2326" s="4"/>
      <c r="M2326" s="4"/>
    </row>
    <row r="2327" spans="2:13" x14ac:dyDescent="0.25">
      <c r="B2327" s="4"/>
      <c r="C2327" s="4"/>
      <c r="D2327" s="4"/>
      <c r="E2327" s="4"/>
      <c r="F2327" s="4"/>
      <c r="G2327" s="4"/>
      <c r="H2327" s="4"/>
      <c r="I2327" s="4"/>
      <c r="J2327" s="4"/>
      <c r="K2327" s="4"/>
      <c r="L2327" s="4"/>
      <c r="M2327" s="4"/>
    </row>
    <row r="2328" spans="2:13" x14ac:dyDescent="0.25">
      <c r="B2328" s="4"/>
      <c r="C2328" s="4"/>
      <c r="D2328" s="4"/>
      <c r="E2328" s="4"/>
      <c r="F2328" s="4"/>
      <c r="G2328" s="4"/>
      <c r="H2328" s="4"/>
      <c r="I2328" s="4"/>
      <c r="J2328" s="4"/>
      <c r="K2328" s="4"/>
      <c r="L2328" s="4"/>
      <c r="M2328" s="4"/>
    </row>
    <row r="2329" spans="2:13" x14ac:dyDescent="0.25">
      <c r="B2329" s="4"/>
      <c r="C2329" s="4"/>
      <c r="D2329" s="4"/>
      <c r="E2329" s="4"/>
      <c r="F2329" s="4"/>
      <c r="G2329" s="4"/>
      <c r="H2329" s="4"/>
      <c r="I2329" s="4"/>
      <c r="J2329" s="4"/>
      <c r="K2329" s="4"/>
      <c r="L2329" s="4"/>
      <c r="M2329" s="4"/>
    </row>
    <row r="2330" spans="2:13" x14ac:dyDescent="0.25">
      <c r="B2330" s="4"/>
      <c r="C2330" s="4"/>
      <c r="D2330" s="4"/>
      <c r="E2330" s="4"/>
      <c r="F2330" s="4"/>
      <c r="G2330" s="4"/>
      <c r="H2330" s="4"/>
      <c r="I2330" s="4"/>
      <c r="J2330" s="4"/>
      <c r="K2330" s="4"/>
      <c r="L2330" s="4"/>
      <c r="M2330" s="4"/>
    </row>
    <row r="2331" spans="2:13" x14ac:dyDescent="0.25">
      <c r="B2331" s="4"/>
      <c r="C2331" s="4"/>
      <c r="D2331" s="4"/>
      <c r="E2331" s="4"/>
      <c r="F2331" s="4"/>
      <c r="G2331" s="4"/>
      <c r="H2331" s="4"/>
      <c r="I2331" s="4"/>
      <c r="J2331" s="4"/>
      <c r="K2331" s="4"/>
      <c r="L2331" s="4"/>
      <c r="M2331" s="4"/>
    </row>
    <row r="2332" spans="2:13" x14ac:dyDescent="0.25">
      <c r="B2332" s="4"/>
      <c r="C2332" s="4"/>
      <c r="D2332" s="4"/>
      <c r="E2332" s="4"/>
      <c r="F2332" s="4"/>
      <c r="G2332" s="4"/>
      <c r="H2332" s="4"/>
      <c r="I2332" s="4"/>
      <c r="J2332" s="4"/>
      <c r="K2332" s="4"/>
      <c r="L2332" s="4"/>
      <c r="M2332" s="4"/>
    </row>
    <row r="2333" spans="2:13" x14ac:dyDescent="0.25">
      <c r="B2333" s="4"/>
      <c r="C2333" s="4"/>
      <c r="D2333" s="4"/>
      <c r="E2333" s="4"/>
      <c r="F2333" s="4"/>
      <c r="G2333" s="4"/>
      <c r="H2333" s="4"/>
      <c r="I2333" s="4"/>
      <c r="J2333" s="4"/>
      <c r="K2333" s="4"/>
      <c r="L2333" s="4"/>
      <c r="M2333" s="4"/>
    </row>
    <row r="2334" spans="2:13" x14ac:dyDescent="0.25">
      <c r="B2334" s="4"/>
      <c r="C2334" s="4"/>
      <c r="D2334" s="4"/>
      <c r="E2334" s="4"/>
      <c r="F2334" s="4"/>
      <c r="G2334" s="4"/>
      <c r="H2334" s="4"/>
      <c r="I2334" s="4"/>
      <c r="J2334" s="4"/>
      <c r="K2334" s="4"/>
      <c r="L2334" s="4"/>
      <c r="M2334" s="4"/>
    </row>
    <row r="2335" spans="2:13" x14ac:dyDescent="0.25">
      <c r="B2335" s="4"/>
      <c r="C2335" s="4"/>
      <c r="D2335" s="4"/>
      <c r="E2335" s="4"/>
      <c r="F2335" s="4"/>
      <c r="G2335" s="4"/>
      <c r="H2335" s="4"/>
      <c r="I2335" s="4"/>
      <c r="J2335" s="4"/>
      <c r="K2335" s="4"/>
      <c r="L2335" s="4"/>
      <c r="M2335" s="4"/>
    </row>
    <row r="2336" spans="2:13" x14ac:dyDescent="0.25">
      <c r="B2336" s="4"/>
      <c r="C2336" s="4"/>
      <c r="D2336" s="4"/>
      <c r="E2336" s="4"/>
      <c r="F2336" s="4"/>
      <c r="G2336" s="4"/>
      <c r="H2336" s="4"/>
      <c r="I2336" s="4"/>
      <c r="J2336" s="4"/>
      <c r="K2336" s="4"/>
      <c r="L2336" s="4"/>
      <c r="M2336" s="4"/>
    </row>
    <row r="2337" spans="2:13" x14ac:dyDescent="0.25">
      <c r="B2337" s="4"/>
      <c r="C2337" s="4"/>
      <c r="D2337" s="4"/>
      <c r="E2337" s="4"/>
      <c r="F2337" s="4"/>
      <c r="G2337" s="4"/>
      <c r="H2337" s="4"/>
      <c r="I2337" s="4"/>
      <c r="J2337" s="4"/>
      <c r="K2337" s="4"/>
      <c r="L2337" s="4"/>
      <c r="M2337" s="4"/>
    </row>
    <row r="2338" spans="2:13" x14ac:dyDescent="0.25">
      <c r="B2338" s="4"/>
      <c r="C2338" s="4"/>
      <c r="D2338" s="4"/>
      <c r="E2338" s="4"/>
      <c r="F2338" s="4"/>
      <c r="G2338" s="4"/>
      <c r="H2338" s="4"/>
      <c r="I2338" s="4"/>
      <c r="J2338" s="4"/>
      <c r="K2338" s="4"/>
      <c r="L2338" s="4"/>
      <c r="M2338" s="4"/>
    </row>
    <row r="2339" spans="2:13" x14ac:dyDescent="0.25">
      <c r="B2339" s="4"/>
      <c r="C2339" s="4"/>
      <c r="D2339" s="4"/>
      <c r="E2339" s="4"/>
      <c r="F2339" s="4"/>
      <c r="G2339" s="4"/>
      <c r="H2339" s="4"/>
      <c r="I2339" s="4"/>
      <c r="J2339" s="4"/>
      <c r="K2339" s="4"/>
      <c r="L2339" s="4"/>
      <c r="M2339" s="4"/>
    </row>
    <row r="2340" spans="2:13" x14ac:dyDescent="0.25">
      <c r="B2340" s="4"/>
      <c r="C2340" s="4"/>
      <c r="D2340" s="4"/>
      <c r="E2340" s="4"/>
      <c r="F2340" s="4"/>
      <c r="G2340" s="4"/>
      <c r="H2340" s="4"/>
      <c r="I2340" s="4"/>
      <c r="J2340" s="4"/>
      <c r="K2340" s="4"/>
      <c r="L2340" s="4"/>
      <c r="M2340" s="4"/>
    </row>
    <row r="2341" spans="2:13" x14ac:dyDescent="0.25">
      <c r="B2341" s="4"/>
      <c r="C2341" s="4"/>
      <c r="D2341" s="4"/>
      <c r="E2341" s="4"/>
      <c r="F2341" s="4"/>
      <c r="G2341" s="4"/>
      <c r="H2341" s="4"/>
      <c r="I2341" s="4"/>
      <c r="J2341" s="4"/>
      <c r="K2341" s="4"/>
      <c r="L2341" s="4"/>
      <c r="M2341" s="4"/>
    </row>
    <row r="2342" spans="2:13" x14ac:dyDescent="0.25">
      <c r="B2342" s="4"/>
      <c r="C2342" s="4"/>
      <c r="D2342" s="4"/>
      <c r="E2342" s="4"/>
      <c r="F2342" s="4"/>
      <c r="G2342" s="4"/>
      <c r="H2342" s="4"/>
      <c r="I2342" s="4"/>
      <c r="J2342" s="4"/>
      <c r="K2342" s="4"/>
      <c r="L2342" s="4"/>
      <c r="M2342" s="4"/>
    </row>
    <row r="2343" spans="2:13" x14ac:dyDescent="0.25">
      <c r="B2343" s="4"/>
      <c r="C2343" s="4"/>
      <c r="D2343" s="4"/>
      <c r="E2343" s="4"/>
      <c r="F2343" s="4"/>
      <c r="G2343" s="4"/>
      <c r="H2343" s="4"/>
      <c r="I2343" s="4"/>
      <c r="J2343" s="4"/>
      <c r="K2343" s="4"/>
      <c r="L2343" s="4"/>
      <c r="M2343" s="4"/>
    </row>
    <row r="2344" spans="2:13" x14ac:dyDescent="0.25">
      <c r="B2344" s="4"/>
      <c r="C2344" s="4"/>
      <c r="D2344" s="4"/>
      <c r="E2344" s="4"/>
      <c r="F2344" s="4"/>
      <c r="G2344" s="4"/>
      <c r="H2344" s="4"/>
      <c r="I2344" s="4"/>
      <c r="J2344" s="4"/>
      <c r="K2344" s="4"/>
      <c r="L2344" s="4"/>
      <c r="M2344" s="4"/>
    </row>
    <row r="2345" spans="2:13" x14ac:dyDescent="0.25">
      <c r="B2345" s="4"/>
      <c r="C2345" s="4"/>
      <c r="D2345" s="4"/>
      <c r="E2345" s="4"/>
      <c r="F2345" s="4"/>
      <c r="G2345" s="4"/>
      <c r="H2345" s="4"/>
      <c r="I2345" s="4"/>
      <c r="J2345" s="4"/>
      <c r="K2345" s="4"/>
      <c r="L2345" s="4"/>
      <c r="M2345" s="4"/>
    </row>
    <row r="2346" spans="2:13" x14ac:dyDescent="0.25">
      <c r="B2346" s="4"/>
      <c r="C2346" s="4"/>
      <c r="D2346" s="4"/>
      <c r="E2346" s="4"/>
      <c r="F2346" s="4"/>
      <c r="G2346" s="4"/>
      <c r="H2346" s="4"/>
      <c r="I2346" s="4"/>
      <c r="J2346" s="4"/>
      <c r="K2346" s="4"/>
      <c r="L2346" s="4"/>
      <c r="M2346" s="4"/>
    </row>
    <row r="2347" spans="2:13" x14ac:dyDescent="0.25">
      <c r="B2347" s="4"/>
      <c r="C2347" s="4"/>
      <c r="D2347" s="4"/>
      <c r="E2347" s="4"/>
      <c r="F2347" s="4"/>
      <c r="G2347" s="4"/>
      <c r="H2347" s="4"/>
      <c r="I2347" s="4"/>
      <c r="J2347" s="4"/>
      <c r="K2347" s="4"/>
      <c r="L2347" s="4"/>
      <c r="M2347" s="4"/>
    </row>
    <row r="2348" spans="2:13" x14ac:dyDescent="0.25">
      <c r="B2348" s="4"/>
      <c r="C2348" s="4"/>
      <c r="D2348" s="4"/>
      <c r="E2348" s="4"/>
      <c r="F2348" s="4"/>
      <c r="G2348" s="4"/>
      <c r="H2348" s="4"/>
      <c r="I2348" s="4"/>
      <c r="J2348" s="4"/>
      <c r="K2348" s="4"/>
      <c r="L2348" s="4"/>
      <c r="M2348" s="4"/>
    </row>
    <row r="2349" spans="2:13" x14ac:dyDescent="0.25">
      <c r="B2349" s="4"/>
      <c r="C2349" s="4"/>
      <c r="D2349" s="4"/>
      <c r="E2349" s="4"/>
      <c r="F2349" s="4"/>
      <c r="G2349" s="4"/>
      <c r="H2349" s="4"/>
      <c r="I2349" s="4"/>
      <c r="J2349" s="4"/>
      <c r="K2349" s="4"/>
      <c r="L2349" s="4"/>
      <c r="M2349" s="4"/>
    </row>
    <row r="2350" spans="2:13" x14ac:dyDescent="0.25">
      <c r="B2350" s="4"/>
      <c r="C2350" s="4"/>
      <c r="D2350" s="4"/>
      <c r="E2350" s="4"/>
      <c r="F2350" s="4"/>
      <c r="G2350" s="4"/>
      <c r="H2350" s="4"/>
      <c r="I2350" s="4"/>
      <c r="J2350" s="4"/>
      <c r="K2350" s="4"/>
      <c r="L2350" s="4"/>
      <c r="M2350" s="4"/>
    </row>
    <row r="2351" spans="2:13" x14ac:dyDescent="0.25">
      <c r="B2351" s="4"/>
      <c r="C2351" s="4"/>
      <c r="D2351" s="4"/>
      <c r="E2351" s="4"/>
      <c r="F2351" s="4"/>
      <c r="G2351" s="4"/>
      <c r="H2351" s="4"/>
      <c r="I2351" s="4"/>
      <c r="J2351" s="4"/>
      <c r="K2351" s="4"/>
      <c r="L2351" s="4"/>
      <c r="M2351" s="4"/>
    </row>
    <row r="2352" spans="2:13" x14ac:dyDescent="0.25">
      <c r="B2352" s="4"/>
      <c r="C2352" s="4"/>
      <c r="D2352" s="4"/>
      <c r="E2352" s="4"/>
      <c r="F2352" s="4"/>
      <c r="G2352" s="4"/>
      <c r="H2352" s="4"/>
      <c r="I2352" s="4"/>
      <c r="J2352" s="4"/>
      <c r="K2352" s="4"/>
      <c r="L2352" s="4"/>
      <c r="M2352" s="4"/>
    </row>
    <row r="2353" spans="2:13" x14ac:dyDescent="0.25">
      <c r="B2353" s="4"/>
      <c r="C2353" s="4"/>
      <c r="D2353" s="4"/>
      <c r="E2353" s="4"/>
      <c r="F2353" s="4"/>
      <c r="G2353" s="4"/>
      <c r="H2353" s="4"/>
      <c r="I2353" s="4"/>
      <c r="J2353" s="4"/>
      <c r="K2353" s="4"/>
      <c r="L2353" s="4"/>
      <c r="M2353" s="4"/>
    </row>
    <row r="2354" spans="2:13" x14ac:dyDescent="0.25">
      <c r="B2354" s="4"/>
      <c r="C2354" s="4"/>
      <c r="D2354" s="4"/>
      <c r="E2354" s="4"/>
      <c r="F2354" s="4"/>
      <c r="G2354" s="4"/>
      <c r="H2354" s="4"/>
      <c r="I2354" s="4"/>
      <c r="J2354" s="4"/>
      <c r="K2354" s="4"/>
      <c r="L2354" s="4"/>
      <c r="M2354" s="4"/>
    </row>
    <row r="2355" spans="2:13" x14ac:dyDescent="0.25">
      <c r="B2355" s="4"/>
      <c r="C2355" s="4"/>
      <c r="D2355" s="4"/>
      <c r="E2355" s="4"/>
      <c r="F2355" s="4"/>
      <c r="G2355" s="4"/>
      <c r="H2355" s="4"/>
      <c r="I2355" s="4"/>
      <c r="J2355" s="4"/>
      <c r="K2355" s="4"/>
      <c r="L2355" s="4"/>
      <c r="M2355" s="4"/>
    </row>
    <row r="2356" spans="2:13" x14ac:dyDescent="0.25">
      <c r="B2356" s="4"/>
      <c r="C2356" s="4"/>
      <c r="D2356" s="4"/>
      <c r="E2356" s="4"/>
      <c r="F2356" s="4"/>
      <c r="G2356" s="4"/>
      <c r="H2356" s="4"/>
      <c r="I2356" s="4"/>
      <c r="J2356" s="4"/>
      <c r="K2356" s="4"/>
      <c r="L2356" s="4"/>
      <c r="M2356" s="4"/>
    </row>
    <row r="2357" spans="2:13" x14ac:dyDescent="0.25">
      <c r="B2357" s="4"/>
      <c r="C2357" s="4"/>
      <c r="D2357" s="4"/>
      <c r="E2357" s="4"/>
      <c r="F2357" s="4"/>
      <c r="G2357" s="4"/>
      <c r="H2357" s="4"/>
      <c r="I2357" s="4"/>
      <c r="J2357" s="4"/>
      <c r="K2357" s="4"/>
      <c r="L2357" s="4"/>
      <c r="M2357" s="4"/>
    </row>
    <row r="2358" spans="2:13" x14ac:dyDescent="0.25">
      <c r="B2358" s="4"/>
      <c r="C2358" s="4"/>
      <c r="D2358" s="4"/>
      <c r="E2358" s="4"/>
      <c r="F2358" s="4"/>
      <c r="G2358" s="4"/>
      <c r="H2358" s="4"/>
      <c r="I2358" s="4"/>
      <c r="J2358" s="4"/>
      <c r="K2358" s="4"/>
      <c r="L2358" s="4"/>
      <c r="M2358" s="4"/>
    </row>
    <row r="2359" spans="2:13" x14ac:dyDescent="0.25">
      <c r="B2359" s="4"/>
      <c r="C2359" s="4"/>
      <c r="D2359" s="4"/>
      <c r="E2359" s="4"/>
      <c r="F2359" s="4"/>
      <c r="G2359" s="4"/>
      <c r="H2359" s="4"/>
      <c r="I2359" s="4"/>
      <c r="J2359" s="4"/>
      <c r="K2359" s="4"/>
      <c r="L2359" s="4"/>
      <c r="M2359" s="4"/>
    </row>
    <row r="2360" spans="2:13" x14ac:dyDescent="0.25">
      <c r="B2360" s="4"/>
      <c r="C2360" s="4"/>
      <c r="D2360" s="4"/>
      <c r="E2360" s="4"/>
      <c r="F2360" s="4"/>
      <c r="G2360" s="4"/>
      <c r="H2360" s="4"/>
      <c r="I2360" s="4"/>
      <c r="J2360" s="4"/>
      <c r="K2360" s="4"/>
      <c r="L2360" s="4"/>
      <c r="M2360" s="4"/>
    </row>
    <row r="2361" spans="2:13" x14ac:dyDescent="0.25">
      <c r="B2361" s="4"/>
      <c r="C2361" s="4"/>
      <c r="D2361" s="4"/>
      <c r="E2361" s="4"/>
      <c r="F2361" s="4"/>
      <c r="G2361" s="4"/>
      <c r="H2361" s="4"/>
      <c r="I2361" s="4"/>
      <c r="J2361" s="4"/>
      <c r="K2361" s="4"/>
      <c r="L2361" s="4"/>
      <c r="M2361" s="4"/>
    </row>
    <row r="2362" spans="2:13" x14ac:dyDescent="0.25">
      <c r="B2362" s="4"/>
      <c r="C2362" s="4"/>
      <c r="D2362" s="4"/>
      <c r="E2362" s="4"/>
      <c r="F2362" s="4"/>
      <c r="G2362" s="4"/>
      <c r="H2362" s="4"/>
      <c r="I2362" s="4"/>
      <c r="J2362" s="4"/>
      <c r="K2362" s="4"/>
      <c r="L2362" s="4"/>
      <c r="M2362" s="4"/>
    </row>
    <row r="2363" spans="2:13" x14ac:dyDescent="0.25">
      <c r="B2363" s="4"/>
      <c r="C2363" s="4"/>
      <c r="D2363" s="4"/>
      <c r="E2363" s="4"/>
      <c r="F2363" s="4"/>
      <c r="G2363" s="4"/>
      <c r="H2363" s="4"/>
      <c r="I2363" s="4"/>
      <c r="J2363" s="4"/>
      <c r="K2363" s="4"/>
      <c r="L2363" s="4"/>
      <c r="M2363" s="4"/>
    </row>
    <row r="2364" spans="2:13" x14ac:dyDescent="0.25">
      <c r="B2364" s="4"/>
      <c r="C2364" s="4"/>
      <c r="D2364" s="4"/>
      <c r="E2364" s="4"/>
      <c r="F2364" s="4"/>
      <c r="G2364" s="4"/>
      <c r="H2364" s="4"/>
      <c r="I2364" s="4"/>
      <c r="J2364" s="4"/>
      <c r="K2364" s="4"/>
      <c r="L2364" s="4"/>
      <c r="M2364" s="4"/>
    </row>
    <row r="2365" spans="2:13" x14ac:dyDescent="0.25">
      <c r="B2365" s="4"/>
      <c r="C2365" s="4"/>
      <c r="D2365" s="4"/>
      <c r="E2365" s="4"/>
      <c r="F2365" s="4"/>
      <c r="G2365" s="4"/>
      <c r="H2365" s="4"/>
      <c r="I2365" s="4"/>
      <c r="J2365" s="4"/>
      <c r="K2365" s="4"/>
      <c r="L2365" s="4"/>
      <c r="M2365" s="4"/>
    </row>
    <row r="2366" spans="2:13" x14ac:dyDescent="0.25">
      <c r="B2366" s="4"/>
      <c r="C2366" s="4"/>
      <c r="D2366" s="4"/>
      <c r="E2366" s="4"/>
      <c r="F2366" s="4"/>
      <c r="G2366" s="4"/>
      <c r="H2366" s="4"/>
      <c r="I2366" s="4"/>
      <c r="J2366" s="4"/>
      <c r="K2366" s="4"/>
      <c r="L2366" s="4"/>
      <c r="M2366" s="4"/>
    </row>
    <row r="2367" spans="2:13" x14ac:dyDescent="0.25">
      <c r="B2367" s="4"/>
      <c r="C2367" s="4"/>
      <c r="D2367" s="4"/>
      <c r="E2367" s="4"/>
      <c r="F2367" s="4"/>
      <c r="G2367" s="4"/>
      <c r="H2367" s="4"/>
      <c r="I2367" s="4"/>
      <c r="J2367" s="4"/>
      <c r="K2367" s="4"/>
      <c r="L2367" s="4"/>
      <c r="M2367" s="4"/>
    </row>
    <row r="2368" spans="2:13" x14ac:dyDescent="0.25">
      <c r="B2368" s="4"/>
      <c r="C2368" s="4"/>
      <c r="D2368" s="4"/>
      <c r="E2368" s="4"/>
      <c r="F2368" s="4"/>
      <c r="G2368" s="4"/>
      <c r="H2368" s="4"/>
      <c r="I2368" s="4"/>
      <c r="J2368" s="4"/>
      <c r="K2368" s="4"/>
      <c r="L2368" s="4"/>
      <c r="M2368" s="4"/>
    </row>
    <row r="2369" spans="2:13" x14ac:dyDescent="0.25">
      <c r="B2369" s="4"/>
      <c r="C2369" s="4"/>
      <c r="D2369" s="4"/>
      <c r="E2369" s="4"/>
      <c r="F2369" s="4"/>
      <c r="G2369" s="4"/>
      <c r="H2369" s="4"/>
      <c r="I2369" s="4"/>
      <c r="J2369" s="4"/>
      <c r="K2369" s="4"/>
      <c r="L2369" s="4"/>
      <c r="M2369" s="4"/>
    </row>
    <row r="2370" spans="2:13" x14ac:dyDescent="0.25">
      <c r="B2370" s="4"/>
      <c r="C2370" s="4"/>
      <c r="D2370" s="4"/>
      <c r="E2370" s="4"/>
      <c r="F2370" s="4"/>
      <c r="G2370" s="4"/>
      <c r="H2370" s="4"/>
      <c r="I2370" s="4"/>
      <c r="J2370" s="4"/>
      <c r="K2370" s="4"/>
      <c r="L2370" s="4"/>
      <c r="M2370" s="4"/>
    </row>
    <row r="2371" spans="2:13" x14ac:dyDescent="0.25">
      <c r="B2371" s="4"/>
      <c r="C2371" s="4"/>
      <c r="D2371" s="4"/>
      <c r="E2371" s="4"/>
      <c r="F2371" s="4"/>
      <c r="G2371" s="4"/>
      <c r="H2371" s="4"/>
      <c r="I2371" s="4"/>
      <c r="J2371" s="4"/>
      <c r="K2371" s="4"/>
      <c r="L2371" s="4"/>
      <c r="M2371" s="4"/>
    </row>
    <row r="2372" spans="2:13" x14ac:dyDescent="0.25">
      <c r="B2372" s="4"/>
      <c r="C2372" s="4"/>
      <c r="D2372" s="4"/>
      <c r="E2372" s="4"/>
      <c r="F2372" s="4"/>
      <c r="G2372" s="4"/>
      <c r="H2372" s="4"/>
      <c r="I2372" s="4"/>
      <c r="J2372" s="4"/>
      <c r="K2372" s="4"/>
      <c r="L2372" s="4"/>
      <c r="M2372" s="4"/>
    </row>
    <row r="2373" spans="2:13" x14ac:dyDescent="0.25">
      <c r="B2373" s="4"/>
      <c r="C2373" s="4"/>
      <c r="D2373" s="4"/>
      <c r="E2373" s="4"/>
      <c r="F2373" s="4"/>
      <c r="G2373" s="4"/>
      <c r="H2373" s="4"/>
      <c r="I2373" s="4"/>
      <c r="J2373" s="4"/>
      <c r="K2373" s="4"/>
      <c r="L2373" s="4"/>
      <c r="M2373" s="4"/>
    </row>
    <row r="2374" spans="2:13" x14ac:dyDescent="0.25">
      <c r="B2374" s="4"/>
      <c r="C2374" s="4"/>
      <c r="D2374" s="4"/>
      <c r="E2374" s="4"/>
      <c r="F2374" s="4"/>
      <c r="G2374" s="4"/>
      <c r="H2374" s="4"/>
      <c r="I2374" s="4"/>
      <c r="J2374" s="4"/>
      <c r="K2374" s="4"/>
      <c r="L2374" s="4"/>
      <c r="M2374" s="4"/>
    </row>
    <row r="2375" spans="2:13" x14ac:dyDescent="0.25">
      <c r="B2375" s="4"/>
      <c r="C2375" s="4"/>
      <c r="D2375" s="4"/>
      <c r="E2375" s="4"/>
      <c r="F2375" s="4"/>
      <c r="G2375" s="4"/>
      <c r="H2375" s="4"/>
      <c r="I2375" s="4"/>
      <c r="J2375" s="4"/>
      <c r="K2375" s="4"/>
      <c r="L2375" s="4"/>
      <c r="M2375" s="4"/>
    </row>
    <row r="2376" spans="2:13" x14ac:dyDescent="0.25">
      <c r="B2376" s="4"/>
      <c r="C2376" s="4"/>
      <c r="D2376" s="4"/>
      <c r="E2376" s="4"/>
      <c r="F2376" s="4"/>
      <c r="G2376" s="4"/>
      <c r="H2376" s="4"/>
      <c r="I2376" s="4"/>
      <c r="J2376" s="4"/>
      <c r="K2376" s="4"/>
      <c r="L2376" s="4"/>
      <c r="M2376" s="4"/>
    </row>
    <row r="2377" spans="2:13" x14ac:dyDescent="0.25">
      <c r="B2377" s="4"/>
      <c r="C2377" s="4"/>
      <c r="D2377" s="4"/>
      <c r="E2377" s="4"/>
      <c r="F2377" s="4"/>
      <c r="G2377" s="4"/>
      <c r="H2377" s="4"/>
      <c r="I2377" s="4"/>
      <c r="J2377" s="4"/>
      <c r="K2377" s="4"/>
      <c r="L2377" s="4"/>
      <c r="M2377" s="4"/>
    </row>
    <row r="2378" spans="2:13" x14ac:dyDescent="0.25">
      <c r="B2378" s="4"/>
      <c r="C2378" s="4"/>
      <c r="D2378" s="4"/>
      <c r="E2378" s="4"/>
      <c r="F2378" s="4"/>
      <c r="G2378" s="4"/>
      <c r="H2378" s="4"/>
      <c r="I2378" s="4"/>
      <c r="J2378" s="4"/>
      <c r="K2378" s="4"/>
      <c r="L2378" s="4"/>
      <c r="M2378" s="4"/>
    </row>
    <row r="2379" spans="2:13" x14ac:dyDescent="0.25">
      <c r="B2379" s="4"/>
      <c r="C2379" s="4"/>
      <c r="D2379" s="4"/>
      <c r="E2379" s="4"/>
      <c r="F2379" s="4"/>
      <c r="G2379" s="4"/>
      <c r="H2379" s="4"/>
      <c r="I2379" s="4"/>
      <c r="J2379" s="4"/>
      <c r="K2379" s="4"/>
      <c r="L2379" s="4"/>
      <c r="M2379" s="4"/>
    </row>
    <row r="2380" spans="2:13" x14ac:dyDescent="0.25">
      <c r="B2380" s="4"/>
      <c r="C2380" s="4"/>
      <c r="D2380" s="4"/>
      <c r="E2380" s="4"/>
      <c r="F2380" s="4"/>
      <c r="G2380" s="4"/>
      <c r="H2380" s="4"/>
      <c r="I2380" s="4"/>
      <c r="J2380" s="4"/>
      <c r="K2380" s="4"/>
      <c r="L2380" s="4"/>
      <c r="M2380" s="4"/>
    </row>
    <row r="2381" spans="2:13" x14ac:dyDescent="0.25">
      <c r="B2381" s="4"/>
      <c r="C2381" s="4"/>
      <c r="D2381" s="4"/>
      <c r="E2381" s="4"/>
      <c r="F2381" s="4"/>
      <c r="G2381" s="4"/>
      <c r="H2381" s="4"/>
      <c r="I2381" s="4"/>
      <c r="J2381" s="4"/>
      <c r="K2381" s="4"/>
      <c r="L2381" s="4"/>
      <c r="M2381" s="4"/>
    </row>
    <row r="2382" spans="2:13" x14ac:dyDescent="0.25">
      <c r="B2382" s="4"/>
      <c r="C2382" s="4"/>
      <c r="D2382" s="4"/>
      <c r="E2382" s="4"/>
      <c r="F2382" s="4"/>
      <c r="G2382" s="4"/>
      <c r="H2382" s="4"/>
      <c r="I2382" s="4"/>
      <c r="J2382" s="4"/>
      <c r="K2382" s="4"/>
      <c r="L2382" s="4"/>
      <c r="M2382" s="4"/>
    </row>
    <row r="2383" spans="2:13" x14ac:dyDescent="0.25">
      <c r="B2383" s="4"/>
      <c r="C2383" s="4"/>
      <c r="D2383" s="4"/>
      <c r="E2383" s="4"/>
      <c r="F2383" s="4"/>
      <c r="G2383" s="4"/>
      <c r="H2383" s="4"/>
      <c r="I2383" s="4"/>
      <c r="J2383" s="4"/>
      <c r="K2383" s="4"/>
      <c r="L2383" s="4"/>
      <c r="M2383" s="4"/>
    </row>
    <row r="2384" spans="2:13" x14ac:dyDescent="0.25">
      <c r="B2384" s="4"/>
      <c r="C2384" s="4"/>
      <c r="D2384" s="4"/>
      <c r="E2384" s="4"/>
      <c r="F2384" s="4"/>
      <c r="G2384" s="4"/>
      <c r="H2384" s="4"/>
      <c r="I2384" s="4"/>
      <c r="J2384" s="4"/>
      <c r="K2384" s="4"/>
      <c r="L2384" s="4"/>
      <c r="M2384" s="4"/>
    </row>
    <row r="2385" spans="2:13" x14ac:dyDescent="0.25">
      <c r="B2385" s="4"/>
      <c r="C2385" s="4"/>
      <c r="D2385" s="4"/>
      <c r="E2385" s="4"/>
      <c r="F2385" s="4"/>
      <c r="G2385" s="4"/>
      <c r="H2385" s="4"/>
      <c r="I2385" s="4"/>
      <c r="J2385" s="4"/>
      <c r="K2385" s="4"/>
      <c r="L2385" s="4"/>
      <c r="M2385" s="4"/>
    </row>
    <row r="2386" spans="2:13" x14ac:dyDescent="0.25">
      <c r="B2386" s="4"/>
      <c r="C2386" s="4"/>
      <c r="D2386" s="4"/>
      <c r="E2386" s="4"/>
      <c r="F2386" s="4"/>
      <c r="G2386" s="4"/>
      <c r="H2386" s="4"/>
      <c r="I2386" s="4"/>
      <c r="J2386" s="4"/>
      <c r="K2386" s="4"/>
      <c r="L2386" s="4"/>
      <c r="M2386" s="4"/>
    </row>
    <row r="2387" spans="2:13" x14ac:dyDescent="0.25">
      <c r="B2387" s="4"/>
      <c r="C2387" s="4"/>
      <c r="D2387" s="4"/>
      <c r="E2387" s="4"/>
      <c r="F2387" s="4"/>
      <c r="G2387" s="4"/>
      <c r="H2387" s="4"/>
      <c r="I2387" s="4"/>
      <c r="J2387" s="4"/>
      <c r="K2387" s="4"/>
      <c r="L2387" s="4"/>
      <c r="M2387" s="4"/>
    </row>
    <row r="2388" spans="2:13" x14ac:dyDescent="0.25">
      <c r="B2388" s="4"/>
      <c r="C2388" s="4"/>
      <c r="D2388" s="4"/>
      <c r="E2388" s="4"/>
      <c r="F2388" s="4"/>
      <c r="G2388" s="4"/>
      <c r="H2388" s="4"/>
      <c r="I2388" s="4"/>
      <c r="J2388" s="4"/>
      <c r="K2388" s="4"/>
      <c r="L2388" s="4"/>
      <c r="M2388" s="4"/>
    </row>
    <row r="2389" spans="2:13" x14ac:dyDescent="0.25">
      <c r="B2389" s="4"/>
      <c r="C2389" s="4"/>
      <c r="D2389" s="4"/>
      <c r="E2389" s="4"/>
      <c r="F2389" s="4"/>
      <c r="G2389" s="4"/>
      <c r="H2389" s="4"/>
      <c r="I2389" s="4"/>
      <c r="J2389" s="4"/>
      <c r="K2389" s="4"/>
      <c r="L2389" s="4"/>
      <c r="M2389" s="4"/>
    </row>
    <row r="2390" spans="2:13" x14ac:dyDescent="0.25">
      <c r="B2390" s="4"/>
      <c r="C2390" s="4"/>
      <c r="D2390" s="4"/>
      <c r="E2390" s="4"/>
      <c r="F2390" s="4"/>
      <c r="G2390" s="4"/>
      <c r="H2390" s="4"/>
      <c r="I2390" s="4"/>
      <c r="J2390" s="4"/>
      <c r="K2390" s="4"/>
      <c r="L2390" s="4"/>
      <c r="M2390" s="4"/>
    </row>
    <row r="2391" spans="2:13" x14ac:dyDescent="0.25">
      <c r="B2391" s="4"/>
      <c r="C2391" s="4"/>
      <c r="D2391" s="4"/>
      <c r="E2391" s="4"/>
      <c r="F2391" s="4"/>
      <c r="G2391" s="4"/>
      <c r="H2391" s="4"/>
      <c r="I2391" s="4"/>
      <c r="J2391" s="4"/>
      <c r="K2391" s="4"/>
      <c r="L2391" s="4"/>
      <c r="M2391" s="4"/>
    </row>
    <row r="2392" spans="2:13" x14ac:dyDescent="0.25">
      <c r="B2392" s="4"/>
      <c r="C2392" s="4"/>
      <c r="D2392" s="4"/>
      <c r="E2392" s="4"/>
      <c r="F2392" s="4"/>
      <c r="G2392" s="4"/>
      <c r="H2392" s="4"/>
      <c r="I2392" s="4"/>
      <c r="J2392" s="4"/>
      <c r="K2392" s="4"/>
      <c r="L2392" s="4"/>
      <c r="M2392" s="4"/>
    </row>
    <row r="2393" spans="2:13" x14ac:dyDescent="0.25">
      <c r="B2393" s="4"/>
      <c r="C2393" s="4"/>
      <c r="D2393" s="4"/>
      <c r="E2393" s="4"/>
      <c r="F2393" s="4"/>
      <c r="G2393" s="4"/>
      <c r="H2393" s="4"/>
      <c r="I2393" s="4"/>
      <c r="J2393" s="4"/>
      <c r="K2393" s="4"/>
      <c r="L2393" s="4"/>
      <c r="M2393" s="4"/>
    </row>
    <row r="2394" spans="2:13" x14ac:dyDescent="0.25">
      <c r="B2394" s="4"/>
      <c r="C2394" s="4"/>
      <c r="D2394" s="4"/>
      <c r="E2394" s="4"/>
      <c r="F2394" s="4"/>
      <c r="G2394" s="4"/>
      <c r="H2394" s="4"/>
      <c r="I2394" s="4"/>
      <c r="J2394" s="4"/>
      <c r="K2394" s="4"/>
      <c r="L2394" s="4"/>
      <c r="M2394" s="4"/>
    </row>
    <row r="2395" spans="2:13" x14ac:dyDescent="0.25">
      <c r="B2395" s="4"/>
      <c r="C2395" s="4"/>
      <c r="D2395" s="4"/>
      <c r="E2395" s="4"/>
      <c r="F2395" s="4"/>
      <c r="G2395" s="4"/>
      <c r="H2395" s="4"/>
      <c r="I2395" s="4"/>
      <c r="J2395" s="4"/>
      <c r="K2395" s="4"/>
      <c r="L2395" s="4"/>
      <c r="M2395" s="4"/>
    </row>
    <row r="2396" spans="2:13" x14ac:dyDescent="0.25">
      <c r="B2396" s="4"/>
      <c r="C2396" s="4"/>
      <c r="D2396" s="4"/>
      <c r="E2396" s="4"/>
      <c r="F2396" s="4"/>
      <c r="G2396" s="4"/>
      <c r="H2396" s="4"/>
      <c r="I2396" s="4"/>
      <c r="J2396" s="4"/>
      <c r="K2396" s="4"/>
      <c r="L2396" s="4"/>
      <c r="M2396" s="4"/>
    </row>
    <row r="2397" spans="2:13" x14ac:dyDescent="0.25">
      <c r="B2397" s="4"/>
      <c r="C2397" s="4"/>
      <c r="D2397" s="4"/>
      <c r="E2397" s="4"/>
      <c r="F2397" s="4"/>
      <c r="G2397" s="4"/>
      <c r="H2397" s="4"/>
      <c r="I2397" s="4"/>
      <c r="J2397" s="4"/>
      <c r="K2397" s="4"/>
      <c r="L2397" s="4"/>
      <c r="M2397" s="4"/>
    </row>
    <row r="2398" spans="2:13" x14ac:dyDescent="0.25">
      <c r="B2398" s="4"/>
      <c r="C2398" s="4"/>
      <c r="D2398" s="4"/>
      <c r="E2398" s="4"/>
      <c r="F2398" s="4"/>
      <c r="G2398" s="4"/>
      <c r="H2398" s="4"/>
      <c r="I2398" s="4"/>
      <c r="J2398" s="4"/>
      <c r="K2398" s="4"/>
      <c r="L2398" s="4"/>
      <c r="M2398" s="4"/>
    </row>
    <row r="2399" spans="2:13" x14ac:dyDescent="0.25">
      <c r="B2399" s="4"/>
      <c r="C2399" s="4"/>
      <c r="D2399" s="4"/>
      <c r="E2399" s="4"/>
      <c r="F2399" s="4"/>
      <c r="G2399" s="4"/>
      <c r="H2399" s="4"/>
      <c r="I2399" s="4"/>
      <c r="J2399" s="4"/>
      <c r="K2399" s="4"/>
      <c r="L2399" s="4"/>
      <c r="M2399" s="4"/>
    </row>
    <row r="2400" spans="2:13" x14ac:dyDescent="0.25">
      <c r="B2400" s="4"/>
      <c r="C2400" s="4"/>
      <c r="D2400" s="4"/>
      <c r="E2400" s="4"/>
      <c r="F2400" s="4"/>
      <c r="G2400" s="4"/>
      <c r="H2400" s="4"/>
      <c r="I2400" s="4"/>
      <c r="J2400" s="4"/>
      <c r="K2400" s="4"/>
      <c r="L2400" s="4"/>
      <c r="M2400" s="4"/>
    </row>
    <row r="2401" spans="2:13" x14ac:dyDescent="0.25">
      <c r="B2401" s="4"/>
      <c r="C2401" s="4"/>
      <c r="D2401" s="4"/>
      <c r="E2401" s="4"/>
      <c r="F2401" s="4"/>
      <c r="G2401" s="4"/>
      <c r="H2401" s="4"/>
      <c r="I2401" s="4"/>
      <c r="J2401" s="4"/>
      <c r="K2401" s="4"/>
      <c r="L2401" s="4"/>
      <c r="M2401" s="4"/>
    </row>
    <row r="2402" spans="2:13" x14ac:dyDescent="0.25">
      <c r="B2402" s="4"/>
      <c r="C2402" s="4"/>
      <c r="D2402" s="4"/>
      <c r="E2402" s="4"/>
      <c r="F2402" s="4"/>
      <c r="G2402" s="4"/>
      <c r="H2402" s="4"/>
      <c r="I2402" s="4"/>
      <c r="J2402" s="4"/>
      <c r="K2402" s="4"/>
      <c r="L2402" s="4"/>
      <c r="M2402" s="4"/>
    </row>
    <row r="2403" spans="2:13" x14ac:dyDescent="0.25">
      <c r="B2403" s="4"/>
      <c r="C2403" s="4"/>
      <c r="D2403" s="4"/>
      <c r="E2403" s="4"/>
      <c r="F2403" s="4"/>
      <c r="G2403" s="4"/>
      <c r="H2403" s="4"/>
      <c r="I2403" s="4"/>
      <c r="J2403" s="4"/>
      <c r="K2403" s="4"/>
      <c r="L2403" s="4"/>
      <c r="M2403" s="4"/>
    </row>
    <row r="2404" spans="2:13" x14ac:dyDescent="0.25">
      <c r="B2404" s="4"/>
      <c r="C2404" s="4"/>
      <c r="D2404" s="4"/>
      <c r="E2404" s="4"/>
      <c r="F2404" s="4"/>
      <c r="G2404" s="4"/>
      <c r="H2404" s="4"/>
      <c r="I2404" s="4"/>
      <c r="J2404" s="4"/>
      <c r="K2404" s="4"/>
      <c r="L2404" s="4"/>
      <c r="M2404" s="4"/>
    </row>
    <row r="2405" spans="2:13" x14ac:dyDescent="0.25">
      <c r="B2405" s="4"/>
      <c r="C2405" s="4"/>
      <c r="D2405" s="4"/>
      <c r="E2405" s="4"/>
      <c r="F2405" s="4"/>
      <c r="G2405" s="4"/>
      <c r="H2405" s="4"/>
      <c r="I2405" s="4"/>
      <c r="J2405" s="4"/>
      <c r="K2405" s="4"/>
      <c r="L2405" s="4"/>
      <c r="M2405" s="4"/>
    </row>
    <row r="2406" spans="2:13" x14ac:dyDescent="0.25">
      <c r="B2406" s="4"/>
      <c r="C2406" s="4"/>
      <c r="D2406" s="4"/>
      <c r="E2406" s="4"/>
      <c r="F2406" s="4"/>
      <c r="G2406" s="4"/>
      <c r="H2406" s="4"/>
      <c r="I2406" s="4"/>
      <c r="J2406" s="4"/>
      <c r="K2406" s="4"/>
      <c r="L2406" s="4"/>
      <c r="M2406" s="4"/>
    </row>
    <row r="2407" spans="2:13" x14ac:dyDescent="0.25">
      <c r="B2407" s="4"/>
      <c r="C2407" s="4"/>
      <c r="D2407" s="4"/>
      <c r="E2407" s="4"/>
      <c r="F2407" s="4"/>
      <c r="G2407" s="4"/>
      <c r="H2407" s="4"/>
      <c r="I2407" s="4"/>
      <c r="J2407" s="4"/>
      <c r="K2407" s="4"/>
      <c r="L2407" s="4"/>
      <c r="M2407" s="4"/>
    </row>
    <row r="2408" spans="2:13" x14ac:dyDescent="0.25">
      <c r="B2408" s="4"/>
      <c r="C2408" s="4"/>
      <c r="D2408" s="4"/>
      <c r="E2408" s="4"/>
      <c r="F2408" s="4"/>
      <c r="G2408" s="4"/>
      <c r="H2408" s="4"/>
      <c r="I2408" s="4"/>
      <c r="J2408" s="4"/>
      <c r="K2408" s="4"/>
      <c r="L2408" s="4"/>
      <c r="M2408" s="4"/>
    </row>
    <row r="2409" spans="2:13" x14ac:dyDescent="0.25">
      <c r="B2409" s="4"/>
      <c r="C2409" s="4"/>
      <c r="D2409" s="4"/>
      <c r="E2409" s="4"/>
      <c r="F2409" s="4"/>
      <c r="G2409" s="4"/>
      <c r="H2409" s="4"/>
      <c r="I2409" s="4"/>
      <c r="J2409" s="4"/>
      <c r="K2409" s="4"/>
      <c r="L2409" s="4"/>
      <c r="M2409" s="4"/>
    </row>
    <row r="2410" spans="2:13" x14ac:dyDescent="0.25">
      <c r="B2410" s="4"/>
      <c r="C2410" s="4"/>
      <c r="D2410" s="4"/>
      <c r="E2410" s="4"/>
      <c r="F2410" s="4"/>
      <c r="G2410" s="4"/>
      <c r="H2410" s="4"/>
      <c r="I2410" s="4"/>
      <c r="J2410" s="4"/>
      <c r="K2410" s="4"/>
      <c r="L2410" s="4"/>
      <c r="M2410" s="4"/>
    </row>
    <row r="2411" spans="2:13" x14ac:dyDescent="0.25">
      <c r="B2411" s="4"/>
      <c r="C2411" s="4"/>
      <c r="D2411" s="4"/>
      <c r="E2411" s="4"/>
      <c r="F2411" s="4"/>
      <c r="G2411" s="4"/>
      <c r="H2411" s="4"/>
      <c r="I2411" s="4"/>
      <c r="J2411" s="4"/>
      <c r="K2411" s="4"/>
      <c r="L2411" s="4"/>
      <c r="M2411" s="4"/>
    </row>
    <row r="2412" spans="2:13" x14ac:dyDescent="0.25">
      <c r="B2412" s="4"/>
      <c r="C2412" s="4"/>
      <c r="D2412" s="4"/>
      <c r="E2412" s="4"/>
      <c r="F2412" s="4"/>
      <c r="G2412" s="4"/>
      <c r="H2412" s="4"/>
      <c r="I2412" s="4"/>
      <c r="J2412" s="4"/>
      <c r="K2412" s="4"/>
      <c r="L2412" s="4"/>
      <c r="M2412" s="4"/>
    </row>
    <row r="2413" spans="2:13" x14ac:dyDescent="0.25">
      <c r="B2413" s="4"/>
      <c r="C2413" s="4"/>
      <c r="D2413" s="4"/>
      <c r="E2413" s="4"/>
      <c r="F2413" s="4"/>
      <c r="G2413" s="4"/>
      <c r="H2413" s="4"/>
      <c r="I2413" s="4"/>
      <c r="J2413" s="4"/>
      <c r="K2413" s="4"/>
      <c r="L2413" s="4"/>
      <c r="M2413" s="4"/>
    </row>
    <row r="2414" spans="2:13" x14ac:dyDescent="0.25">
      <c r="B2414" s="4"/>
      <c r="C2414" s="4"/>
      <c r="D2414" s="4"/>
      <c r="E2414" s="4"/>
      <c r="F2414" s="4"/>
      <c r="G2414" s="4"/>
      <c r="H2414" s="4"/>
      <c r="I2414" s="4"/>
      <c r="J2414" s="4"/>
      <c r="K2414" s="4"/>
      <c r="L2414" s="4"/>
      <c r="M2414" s="4"/>
    </row>
    <row r="2415" spans="2:13" x14ac:dyDescent="0.25">
      <c r="B2415" s="4"/>
      <c r="C2415" s="4"/>
      <c r="D2415" s="4"/>
      <c r="E2415" s="4"/>
      <c r="F2415" s="4"/>
      <c r="G2415" s="4"/>
      <c r="H2415" s="4"/>
      <c r="I2415" s="4"/>
      <c r="J2415" s="4"/>
      <c r="K2415" s="4"/>
      <c r="L2415" s="4"/>
      <c r="M2415" s="4"/>
    </row>
    <row r="2416" spans="2:13" x14ac:dyDescent="0.25">
      <c r="B2416" s="4"/>
      <c r="C2416" s="4"/>
      <c r="D2416" s="4"/>
      <c r="E2416" s="4"/>
      <c r="F2416" s="4"/>
      <c r="G2416" s="4"/>
      <c r="H2416" s="4"/>
      <c r="I2416" s="4"/>
      <c r="J2416" s="4"/>
      <c r="K2416" s="4"/>
      <c r="L2416" s="4"/>
      <c r="M2416" s="4"/>
    </row>
    <row r="2417" spans="2:13" x14ac:dyDescent="0.25">
      <c r="B2417" s="4"/>
      <c r="C2417" s="4"/>
      <c r="D2417" s="4"/>
      <c r="E2417" s="4"/>
      <c r="F2417" s="4"/>
      <c r="G2417" s="4"/>
      <c r="H2417" s="4"/>
      <c r="I2417" s="4"/>
      <c r="J2417" s="4"/>
      <c r="K2417" s="4"/>
      <c r="L2417" s="4"/>
      <c r="M2417" s="4"/>
    </row>
    <row r="2418" spans="2:13" x14ac:dyDescent="0.25">
      <c r="B2418" s="4"/>
      <c r="C2418" s="4"/>
      <c r="D2418" s="4"/>
      <c r="E2418" s="4"/>
      <c r="F2418" s="4"/>
      <c r="G2418" s="4"/>
      <c r="H2418" s="4"/>
      <c r="I2418" s="4"/>
      <c r="J2418" s="4"/>
      <c r="K2418" s="4"/>
      <c r="L2418" s="4"/>
      <c r="M2418" s="4"/>
    </row>
    <row r="2419" spans="2:13" x14ac:dyDescent="0.25">
      <c r="B2419" s="4"/>
      <c r="C2419" s="4"/>
      <c r="D2419" s="4"/>
      <c r="E2419" s="4"/>
      <c r="F2419" s="4"/>
      <c r="G2419" s="4"/>
      <c r="H2419" s="4"/>
      <c r="I2419" s="4"/>
      <c r="J2419" s="4"/>
      <c r="K2419" s="4"/>
      <c r="L2419" s="4"/>
      <c r="M2419" s="4"/>
    </row>
    <row r="2420" spans="2:13" x14ac:dyDescent="0.25">
      <c r="B2420" s="4"/>
      <c r="C2420" s="4"/>
      <c r="D2420" s="4"/>
      <c r="E2420" s="4"/>
      <c r="F2420" s="4"/>
      <c r="G2420" s="4"/>
      <c r="H2420" s="4"/>
      <c r="I2420" s="4"/>
      <c r="J2420" s="4"/>
      <c r="K2420" s="4"/>
      <c r="L2420" s="4"/>
      <c r="M2420" s="4"/>
    </row>
    <row r="2421" spans="2:13" x14ac:dyDescent="0.25">
      <c r="B2421" s="4"/>
      <c r="C2421" s="4"/>
      <c r="D2421" s="4"/>
      <c r="E2421" s="4"/>
      <c r="F2421" s="4"/>
      <c r="G2421" s="4"/>
      <c r="H2421" s="4"/>
      <c r="I2421" s="4"/>
      <c r="J2421" s="4"/>
      <c r="K2421" s="4"/>
      <c r="L2421" s="4"/>
      <c r="M2421" s="4"/>
    </row>
    <row r="2422" spans="2:13" x14ac:dyDescent="0.25">
      <c r="B2422" s="4"/>
      <c r="C2422" s="4"/>
      <c r="D2422" s="4"/>
      <c r="E2422" s="4"/>
      <c r="F2422" s="4"/>
      <c r="G2422" s="4"/>
      <c r="H2422" s="4"/>
      <c r="I2422" s="4"/>
      <c r="J2422" s="4"/>
      <c r="K2422" s="4"/>
      <c r="L2422" s="4"/>
      <c r="M2422" s="4"/>
    </row>
    <row r="2423" spans="2:13" x14ac:dyDescent="0.25">
      <c r="B2423" s="4"/>
      <c r="C2423" s="4"/>
      <c r="D2423" s="4"/>
      <c r="E2423" s="4"/>
      <c r="F2423" s="4"/>
      <c r="G2423" s="4"/>
      <c r="H2423" s="4"/>
      <c r="I2423" s="4"/>
      <c r="J2423" s="4"/>
      <c r="K2423" s="4"/>
      <c r="L2423" s="4"/>
      <c r="M2423" s="4"/>
    </row>
    <row r="2424" spans="2:13" x14ac:dyDescent="0.25">
      <c r="B2424" s="4"/>
      <c r="C2424" s="4"/>
      <c r="D2424" s="4"/>
      <c r="E2424" s="4"/>
      <c r="F2424" s="4"/>
      <c r="G2424" s="4"/>
      <c r="H2424" s="4"/>
      <c r="I2424" s="4"/>
      <c r="J2424" s="4"/>
      <c r="K2424" s="4"/>
      <c r="L2424" s="4"/>
      <c r="M2424" s="4"/>
    </row>
    <row r="2425" spans="2:13" x14ac:dyDescent="0.25">
      <c r="B2425" s="4"/>
      <c r="C2425" s="4"/>
      <c r="D2425" s="4"/>
      <c r="E2425" s="4"/>
      <c r="F2425" s="4"/>
      <c r="G2425" s="4"/>
      <c r="H2425" s="4"/>
      <c r="I2425" s="4"/>
      <c r="J2425" s="4"/>
      <c r="K2425" s="4"/>
      <c r="L2425" s="4"/>
      <c r="M2425" s="4"/>
    </row>
    <row r="2426" spans="2:13" x14ac:dyDescent="0.25">
      <c r="B2426" s="4"/>
      <c r="C2426" s="4"/>
      <c r="D2426" s="4"/>
      <c r="E2426" s="4"/>
      <c r="F2426" s="4"/>
      <c r="G2426" s="4"/>
      <c r="H2426" s="4"/>
      <c r="I2426" s="4"/>
      <c r="J2426" s="4"/>
      <c r="K2426" s="4"/>
      <c r="L2426" s="4"/>
      <c r="M2426" s="4"/>
    </row>
    <row r="2427" spans="2:13" x14ac:dyDescent="0.25">
      <c r="B2427" s="4"/>
      <c r="C2427" s="4"/>
      <c r="D2427" s="4"/>
      <c r="E2427" s="4"/>
      <c r="F2427" s="4"/>
      <c r="G2427" s="4"/>
      <c r="H2427" s="4"/>
      <c r="I2427" s="4"/>
      <c r="J2427" s="4"/>
      <c r="K2427" s="4"/>
      <c r="L2427" s="4"/>
      <c r="M2427" s="4"/>
    </row>
    <row r="2428" spans="2:13" x14ac:dyDescent="0.25">
      <c r="B2428" s="4"/>
      <c r="C2428" s="4"/>
      <c r="D2428" s="4"/>
      <c r="E2428" s="4"/>
      <c r="F2428" s="4"/>
      <c r="G2428" s="4"/>
      <c r="H2428" s="4"/>
      <c r="I2428" s="4"/>
      <c r="J2428" s="4"/>
      <c r="K2428" s="4"/>
      <c r="L2428" s="4"/>
      <c r="M2428" s="4"/>
    </row>
    <row r="2429" spans="2:13" x14ac:dyDescent="0.25">
      <c r="B2429" s="4"/>
      <c r="C2429" s="4"/>
      <c r="D2429" s="4"/>
      <c r="E2429" s="4"/>
      <c r="F2429" s="4"/>
      <c r="G2429" s="4"/>
      <c r="H2429" s="4"/>
      <c r="I2429" s="4"/>
      <c r="J2429" s="4"/>
      <c r="K2429" s="4"/>
      <c r="L2429" s="4"/>
      <c r="M2429" s="4"/>
    </row>
    <row r="2430" spans="2:13" x14ac:dyDescent="0.25">
      <c r="B2430" s="4"/>
      <c r="C2430" s="4"/>
      <c r="D2430" s="4"/>
      <c r="E2430" s="4"/>
      <c r="F2430" s="4"/>
      <c r="G2430" s="4"/>
      <c r="H2430" s="4"/>
      <c r="I2430" s="4"/>
      <c r="J2430" s="4"/>
      <c r="K2430" s="4"/>
      <c r="L2430" s="4"/>
      <c r="M2430" s="4"/>
    </row>
    <row r="2431" spans="2:13" x14ac:dyDescent="0.25">
      <c r="B2431" s="4"/>
      <c r="C2431" s="4"/>
      <c r="D2431" s="4"/>
      <c r="E2431" s="4"/>
      <c r="F2431" s="4"/>
      <c r="G2431" s="4"/>
      <c r="H2431" s="4"/>
      <c r="I2431" s="4"/>
      <c r="J2431" s="4"/>
      <c r="K2431" s="4"/>
      <c r="L2431" s="4"/>
      <c r="M2431" s="4"/>
    </row>
    <row r="2432" spans="2:13" x14ac:dyDescent="0.25">
      <c r="B2432" s="4"/>
      <c r="C2432" s="4"/>
      <c r="D2432" s="4"/>
      <c r="E2432" s="4"/>
      <c r="F2432" s="4"/>
      <c r="G2432" s="4"/>
      <c r="H2432" s="4"/>
      <c r="I2432" s="4"/>
      <c r="J2432" s="4"/>
      <c r="K2432" s="4"/>
      <c r="L2432" s="4"/>
      <c r="M2432" s="4"/>
    </row>
    <row r="2433" spans="2:13" x14ac:dyDescent="0.25">
      <c r="B2433" s="4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</row>
    <row r="2434" spans="2:13" x14ac:dyDescent="0.25">
      <c r="B2434" s="4"/>
      <c r="C2434" s="4"/>
      <c r="D2434" s="4"/>
      <c r="E2434" s="4"/>
      <c r="F2434" s="4"/>
      <c r="G2434" s="4"/>
      <c r="H2434" s="4"/>
      <c r="I2434" s="4"/>
      <c r="J2434" s="4"/>
      <c r="K2434" s="4"/>
      <c r="L2434" s="4"/>
      <c r="M2434" s="4"/>
    </row>
    <row r="2435" spans="2:13" x14ac:dyDescent="0.25">
      <c r="B2435" s="4"/>
      <c r="C2435" s="4"/>
      <c r="D2435" s="4"/>
      <c r="E2435" s="4"/>
      <c r="F2435" s="4"/>
      <c r="G2435" s="4"/>
      <c r="H2435" s="4"/>
      <c r="I2435" s="4"/>
      <c r="J2435" s="4"/>
      <c r="K2435" s="4"/>
      <c r="L2435" s="4"/>
      <c r="M2435" s="4"/>
    </row>
    <row r="2436" spans="2:13" x14ac:dyDescent="0.25">
      <c r="B2436" s="4"/>
      <c r="C2436" s="4"/>
      <c r="D2436" s="4"/>
      <c r="E2436" s="4"/>
      <c r="F2436" s="4"/>
      <c r="G2436" s="4"/>
      <c r="H2436" s="4"/>
      <c r="I2436" s="4"/>
      <c r="J2436" s="4"/>
      <c r="K2436" s="4"/>
      <c r="L2436" s="4"/>
      <c r="M2436" s="4"/>
    </row>
    <row r="2437" spans="2:13" x14ac:dyDescent="0.25">
      <c r="B2437" s="4"/>
      <c r="C2437" s="4"/>
      <c r="D2437" s="4"/>
      <c r="E2437" s="4"/>
      <c r="F2437" s="4"/>
      <c r="G2437" s="4"/>
      <c r="H2437" s="4"/>
      <c r="I2437" s="4"/>
      <c r="J2437" s="4"/>
      <c r="K2437" s="4"/>
      <c r="L2437" s="4"/>
      <c r="M2437" s="4"/>
    </row>
    <row r="2438" spans="2:13" x14ac:dyDescent="0.25">
      <c r="B2438" s="4"/>
      <c r="C2438" s="4"/>
      <c r="D2438" s="4"/>
      <c r="E2438" s="4"/>
      <c r="F2438" s="4"/>
      <c r="G2438" s="4"/>
      <c r="H2438" s="4"/>
      <c r="I2438" s="4"/>
      <c r="J2438" s="4"/>
      <c r="K2438" s="4"/>
      <c r="L2438" s="4"/>
      <c r="M2438" s="4"/>
    </row>
    <row r="2439" spans="2:13" x14ac:dyDescent="0.25">
      <c r="B2439" s="4"/>
      <c r="C2439" s="4"/>
      <c r="D2439" s="4"/>
      <c r="E2439" s="4"/>
      <c r="F2439" s="4"/>
      <c r="G2439" s="4"/>
      <c r="H2439" s="4"/>
      <c r="I2439" s="4"/>
      <c r="J2439" s="4"/>
      <c r="K2439" s="4"/>
      <c r="L2439" s="4"/>
      <c r="M2439" s="4"/>
    </row>
    <row r="2440" spans="2:13" x14ac:dyDescent="0.25">
      <c r="B2440" s="4"/>
      <c r="C2440" s="4"/>
      <c r="D2440" s="4"/>
      <c r="E2440" s="4"/>
      <c r="F2440" s="4"/>
      <c r="G2440" s="4"/>
      <c r="H2440" s="4"/>
      <c r="I2440" s="4"/>
      <c r="J2440" s="4"/>
      <c r="K2440" s="4"/>
      <c r="L2440" s="4"/>
      <c r="M2440" s="4"/>
    </row>
    <row r="2441" spans="2:13" x14ac:dyDescent="0.25">
      <c r="B2441" s="4"/>
      <c r="C2441" s="4"/>
      <c r="D2441" s="4"/>
      <c r="E2441" s="4"/>
      <c r="F2441" s="4"/>
      <c r="G2441" s="4"/>
      <c r="H2441" s="4"/>
      <c r="I2441" s="4"/>
      <c r="J2441" s="4"/>
      <c r="K2441" s="4"/>
      <c r="L2441" s="4"/>
      <c r="M2441" s="4"/>
    </row>
    <row r="2442" spans="2:13" x14ac:dyDescent="0.25">
      <c r="B2442" s="4"/>
      <c r="C2442" s="4"/>
      <c r="D2442" s="4"/>
      <c r="E2442" s="4"/>
      <c r="F2442" s="4"/>
      <c r="G2442" s="4"/>
      <c r="H2442" s="4"/>
      <c r="I2442" s="4"/>
      <c r="J2442" s="4"/>
      <c r="K2442" s="4"/>
      <c r="L2442" s="4"/>
      <c r="M2442" s="4"/>
    </row>
    <row r="2443" spans="2:13" x14ac:dyDescent="0.25">
      <c r="B2443" s="4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4"/>
    </row>
    <row r="2444" spans="2:13" x14ac:dyDescent="0.25">
      <c r="B2444" s="4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4"/>
    </row>
    <row r="2445" spans="2:13" x14ac:dyDescent="0.25">
      <c r="B2445" s="4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4"/>
    </row>
    <row r="2446" spans="2:13" x14ac:dyDescent="0.25">
      <c r="B2446" s="4"/>
      <c r="C2446" s="4"/>
      <c r="D2446" s="4"/>
      <c r="E2446" s="4"/>
      <c r="F2446" s="4"/>
      <c r="G2446" s="4"/>
      <c r="H2446" s="4"/>
      <c r="I2446" s="4"/>
      <c r="J2446" s="4"/>
      <c r="K2446" s="4"/>
      <c r="L2446" s="4"/>
      <c r="M2446" s="4"/>
    </row>
    <row r="2447" spans="2:13" x14ac:dyDescent="0.25">
      <c r="B2447" s="4"/>
      <c r="C2447" s="4"/>
      <c r="D2447" s="4"/>
      <c r="E2447" s="4"/>
      <c r="F2447" s="4"/>
      <c r="G2447" s="4"/>
      <c r="H2447" s="4"/>
      <c r="I2447" s="4"/>
      <c r="J2447" s="4"/>
      <c r="K2447" s="4"/>
      <c r="L2447" s="4"/>
      <c r="M2447" s="4"/>
    </row>
    <row r="2448" spans="2:13" x14ac:dyDescent="0.25">
      <c r="B2448" s="4"/>
      <c r="C2448" s="4"/>
      <c r="D2448" s="4"/>
      <c r="E2448" s="4"/>
      <c r="F2448" s="4"/>
      <c r="G2448" s="4"/>
      <c r="H2448" s="4"/>
      <c r="I2448" s="4"/>
      <c r="J2448" s="4"/>
      <c r="K2448" s="4"/>
      <c r="L2448" s="4"/>
      <c r="M2448" s="4"/>
    </row>
    <row r="2449" spans="2:13" x14ac:dyDescent="0.25">
      <c r="B2449" s="4"/>
      <c r="C2449" s="4"/>
      <c r="D2449" s="4"/>
      <c r="E2449" s="4"/>
      <c r="F2449" s="4"/>
      <c r="G2449" s="4"/>
      <c r="H2449" s="4"/>
      <c r="I2449" s="4"/>
      <c r="J2449" s="4"/>
      <c r="K2449" s="4"/>
      <c r="L2449" s="4"/>
      <c r="M2449" s="4"/>
    </row>
    <row r="2450" spans="2:13" x14ac:dyDescent="0.25">
      <c r="B2450" s="4"/>
      <c r="C2450" s="4"/>
      <c r="D2450" s="4"/>
      <c r="E2450" s="4"/>
      <c r="F2450" s="4"/>
      <c r="G2450" s="4"/>
      <c r="H2450" s="4"/>
      <c r="I2450" s="4"/>
      <c r="J2450" s="4"/>
      <c r="K2450" s="4"/>
      <c r="L2450" s="4"/>
      <c r="M2450" s="4"/>
    </row>
    <row r="2451" spans="2:13" x14ac:dyDescent="0.25">
      <c r="B2451" s="4"/>
      <c r="C2451" s="4"/>
      <c r="D2451" s="4"/>
      <c r="E2451" s="4"/>
      <c r="F2451" s="4"/>
      <c r="G2451" s="4"/>
      <c r="H2451" s="4"/>
      <c r="I2451" s="4"/>
      <c r="J2451" s="4"/>
      <c r="K2451" s="4"/>
      <c r="L2451" s="4"/>
      <c r="M2451" s="4"/>
    </row>
    <row r="2452" spans="2:13" x14ac:dyDescent="0.25">
      <c r="B2452" s="4"/>
      <c r="C2452" s="4"/>
      <c r="D2452" s="4"/>
      <c r="E2452" s="4"/>
      <c r="F2452" s="4"/>
      <c r="G2452" s="4"/>
      <c r="H2452" s="4"/>
      <c r="I2452" s="4"/>
      <c r="J2452" s="4"/>
      <c r="K2452" s="4"/>
      <c r="L2452" s="4"/>
      <c r="M2452" s="4"/>
    </row>
    <row r="2453" spans="2:13" x14ac:dyDescent="0.25">
      <c r="B2453" s="4"/>
      <c r="C2453" s="4"/>
      <c r="D2453" s="4"/>
      <c r="E2453" s="4"/>
      <c r="F2453" s="4"/>
      <c r="G2453" s="4"/>
      <c r="H2453" s="4"/>
      <c r="I2453" s="4"/>
      <c r="J2453" s="4"/>
      <c r="K2453" s="4"/>
      <c r="L2453" s="4"/>
      <c r="M2453" s="4"/>
    </row>
    <row r="2454" spans="2:13" x14ac:dyDescent="0.25">
      <c r="B2454" s="4"/>
      <c r="C2454" s="4"/>
      <c r="D2454" s="4"/>
      <c r="E2454" s="4"/>
      <c r="F2454" s="4"/>
      <c r="G2454" s="4"/>
      <c r="H2454" s="4"/>
      <c r="I2454" s="4"/>
      <c r="J2454" s="4"/>
      <c r="K2454" s="4"/>
      <c r="L2454" s="4"/>
      <c r="M2454" s="4"/>
    </row>
    <row r="2455" spans="2:13" x14ac:dyDescent="0.25">
      <c r="B2455" s="4"/>
      <c r="C2455" s="4"/>
      <c r="D2455" s="4"/>
      <c r="E2455" s="4"/>
      <c r="F2455" s="4"/>
      <c r="G2455" s="4"/>
      <c r="H2455" s="4"/>
      <c r="I2455" s="4"/>
      <c r="J2455" s="4"/>
      <c r="K2455" s="4"/>
      <c r="L2455" s="4"/>
      <c r="M2455" s="4"/>
    </row>
    <row r="2456" spans="2:13" x14ac:dyDescent="0.25">
      <c r="B2456" s="4"/>
      <c r="C2456" s="4"/>
      <c r="D2456" s="4"/>
      <c r="E2456" s="4"/>
      <c r="F2456" s="4"/>
      <c r="G2456" s="4"/>
      <c r="H2456" s="4"/>
      <c r="I2456" s="4"/>
      <c r="J2456" s="4"/>
      <c r="K2456" s="4"/>
      <c r="L2456" s="4"/>
      <c r="M2456" s="4"/>
    </row>
    <row r="2457" spans="2:13" x14ac:dyDescent="0.25">
      <c r="B2457" s="4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4"/>
    </row>
    <row r="2458" spans="2:13" x14ac:dyDescent="0.25">
      <c r="B2458" s="4"/>
      <c r="C2458" s="4"/>
      <c r="D2458" s="4"/>
      <c r="E2458" s="4"/>
      <c r="F2458" s="4"/>
      <c r="G2458" s="4"/>
      <c r="H2458" s="4"/>
      <c r="I2458" s="4"/>
      <c r="J2458" s="4"/>
      <c r="K2458" s="4"/>
      <c r="L2458" s="4"/>
      <c r="M2458" s="4"/>
    </row>
    <row r="2459" spans="2:13" x14ac:dyDescent="0.25">
      <c r="B2459" s="4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4"/>
    </row>
    <row r="2460" spans="2:13" x14ac:dyDescent="0.25">
      <c r="B2460" s="4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4"/>
    </row>
    <row r="2461" spans="2:13" x14ac:dyDescent="0.25">
      <c r="B2461" s="4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4"/>
    </row>
    <row r="2462" spans="2:13" x14ac:dyDescent="0.25">
      <c r="B2462" s="4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4"/>
    </row>
    <row r="2463" spans="2:13" x14ac:dyDescent="0.25">
      <c r="B2463" s="4"/>
      <c r="C2463" s="4"/>
      <c r="D2463" s="4"/>
      <c r="E2463" s="4"/>
      <c r="F2463" s="4"/>
      <c r="G2463" s="4"/>
      <c r="H2463" s="4"/>
      <c r="I2463" s="4"/>
      <c r="J2463" s="4"/>
      <c r="K2463" s="4"/>
      <c r="L2463" s="4"/>
      <c r="M2463" s="4"/>
    </row>
    <row r="2464" spans="2:13" x14ac:dyDescent="0.25">
      <c r="B2464" s="4"/>
      <c r="C2464" s="4"/>
      <c r="D2464" s="4"/>
      <c r="E2464" s="4"/>
      <c r="F2464" s="4"/>
      <c r="G2464" s="4"/>
      <c r="H2464" s="4"/>
      <c r="I2464" s="4"/>
      <c r="J2464" s="4"/>
      <c r="K2464" s="4"/>
      <c r="L2464" s="4"/>
      <c r="M2464" s="4"/>
    </row>
    <row r="2465" spans="2:13" x14ac:dyDescent="0.25">
      <c r="B2465" s="4"/>
      <c r="C2465" s="4"/>
      <c r="D2465" s="4"/>
      <c r="E2465" s="4"/>
      <c r="F2465" s="4"/>
      <c r="G2465" s="4"/>
      <c r="H2465" s="4"/>
      <c r="I2465" s="4"/>
      <c r="J2465" s="4"/>
      <c r="K2465" s="4"/>
      <c r="L2465" s="4"/>
      <c r="M2465" s="4"/>
    </row>
    <row r="2466" spans="2:13" x14ac:dyDescent="0.25">
      <c r="B2466" s="4"/>
      <c r="C2466" s="4"/>
      <c r="D2466" s="4"/>
      <c r="E2466" s="4"/>
      <c r="F2466" s="4"/>
      <c r="G2466" s="4"/>
      <c r="H2466" s="4"/>
      <c r="I2466" s="4"/>
      <c r="J2466" s="4"/>
      <c r="K2466" s="4"/>
      <c r="L2466" s="4"/>
      <c r="M2466" s="4"/>
    </row>
    <row r="2467" spans="2:13" x14ac:dyDescent="0.25">
      <c r="B2467" s="4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4"/>
    </row>
    <row r="2468" spans="2:13" x14ac:dyDescent="0.25">
      <c r="B2468" s="4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4"/>
    </row>
    <row r="2469" spans="2:13" x14ac:dyDescent="0.25">
      <c r="B2469" s="4"/>
      <c r="C2469" s="4"/>
      <c r="D2469" s="4"/>
      <c r="E2469" s="4"/>
      <c r="F2469" s="4"/>
      <c r="G2469" s="4"/>
      <c r="H2469" s="4"/>
      <c r="I2469" s="4"/>
      <c r="J2469" s="4"/>
      <c r="K2469" s="4"/>
      <c r="L2469" s="4"/>
      <c r="M2469" s="4"/>
    </row>
    <row r="2470" spans="2:13" x14ac:dyDescent="0.25">
      <c r="B2470" s="4"/>
      <c r="C2470" s="4"/>
      <c r="D2470" s="4"/>
      <c r="E2470" s="4"/>
      <c r="F2470" s="4"/>
      <c r="G2470" s="4"/>
      <c r="H2470" s="4"/>
      <c r="I2470" s="4"/>
      <c r="J2470" s="4"/>
      <c r="K2470" s="4"/>
      <c r="L2470" s="4"/>
      <c r="M2470" s="4"/>
    </row>
    <row r="2471" spans="2:13" x14ac:dyDescent="0.25">
      <c r="B2471" s="4"/>
      <c r="C2471" s="4"/>
      <c r="D2471" s="4"/>
      <c r="E2471" s="4"/>
      <c r="F2471" s="4"/>
      <c r="G2471" s="4"/>
      <c r="H2471" s="4"/>
      <c r="I2471" s="4"/>
      <c r="J2471" s="4"/>
      <c r="K2471" s="4"/>
      <c r="L2471" s="4"/>
      <c r="M2471" s="4"/>
    </row>
    <row r="2472" spans="2:13" x14ac:dyDescent="0.25">
      <c r="B2472" s="4"/>
      <c r="C2472" s="4"/>
      <c r="D2472" s="4"/>
      <c r="E2472" s="4"/>
      <c r="F2472" s="4"/>
      <c r="G2472" s="4"/>
      <c r="H2472" s="4"/>
      <c r="I2472" s="4"/>
      <c r="J2472" s="4"/>
      <c r="K2472" s="4"/>
      <c r="L2472" s="4"/>
      <c r="M2472" s="4"/>
    </row>
    <row r="2473" spans="2:13" x14ac:dyDescent="0.25">
      <c r="B2473" s="4"/>
      <c r="C2473" s="4"/>
      <c r="D2473" s="4"/>
      <c r="E2473" s="4"/>
      <c r="F2473" s="4"/>
      <c r="G2473" s="4"/>
      <c r="H2473" s="4"/>
      <c r="I2473" s="4"/>
      <c r="J2473" s="4"/>
      <c r="K2473" s="4"/>
      <c r="L2473" s="4"/>
      <c r="M2473" s="4"/>
    </row>
    <row r="2474" spans="2:13" x14ac:dyDescent="0.25">
      <c r="B2474" s="4"/>
      <c r="C2474" s="4"/>
      <c r="D2474" s="4"/>
      <c r="E2474" s="4"/>
      <c r="F2474" s="4"/>
      <c r="G2474" s="4"/>
      <c r="H2474" s="4"/>
      <c r="I2474" s="4"/>
      <c r="J2474" s="4"/>
      <c r="K2474" s="4"/>
      <c r="L2474" s="4"/>
      <c r="M2474" s="4"/>
    </row>
    <row r="2475" spans="2:13" x14ac:dyDescent="0.25">
      <c r="B2475" s="4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4"/>
    </row>
    <row r="2476" spans="2:13" x14ac:dyDescent="0.25">
      <c r="B2476" s="4"/>
      <c r="C2476" s="4"/>
      <c r="D2476" s="4"/>
      <c r="E2476" s="4"/>
      <c r="F2476" s="4"/>
      <c r="G2476" s="4"/>
      <c r="H2476" s="4"/>
      <c r="I2476" s="4"/>
      <c r="J2476" s="4"/>
      <c r="K2476" s="4"/>
      <c r="L2476" s="4"/>
      <c r="M2476" s="4"/>
    </row>
    <row r="2477" spans="2:13" x14ac:dyDescent="0.25">
      <c r="B2477" s="4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4"/>
    </row>
    <row r="2478" spans="2:13" x14ac:dyDescent="0.25">
      <c r="B2478" s="4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4"/>
    </row>
    <row r="2479" spans="2:13" x14ac:dyDescent="0.25">
      <c r="B2479" s="4"/>
      <c r="C2479" s="4"/>
      <c r="D2479" s="4"/>
      <c r="E2479" s="4"/>
      <c r="F2479" s="4"/>
      <c r="G2479" s="4"/>
      <c r="H2479" s="4"/>
      <c r="I2479" s="4"/>
      <c r="J2479" s="4"/>
      <c r="K2479" s="4"/>
      <c r="L2479" s="4"/>
      <c r="M2479" s="4"/>
    </row>
    <row r="2480" spans="2:13" x14ac:dyDescent="0.25">
      <c r="B2480" s="4"/>
      <c r="C2480" s="4"/>
      <c r="D2480" s="4"/>
      <c r="E2480" s="4"/>
      <c r="F2480" s="4"/>
      <c r="G2480" s="4"/>
      <c r="H2480" s="4"/>
      <c r="I2480" s="4"/>
      <c r="J2480" s="4"/>
      <c r="K2480" s="4"/>
      <c r="L2480" s="4"/>
      <c r="M2480" s="4"/>
    </row>
    <row r="2481" spans="2:13" x14ac:dyDescent="0.25">
      <c r="B2481" s="4"/>
      <c r="C2481" s="4"/>
      <c r="D2481" s="4"/>
      <c r="E2481" s="4"/>
      <c r="F2481" s="4"/>
      <c r="G2481" s="4"/>
      <c r="H2481" s="4"/>
      <c r="I2481" s="4"/>
      <c r="J2481" s="4"/>
      <c r="K2481" s="4"/>
      <c r="L2481" s="4"/>
      <c r="M2481" s="4"/>
    </row>
    <row r="2482" spans="2:13" x14ac:dyDescent="0.25">
      <c r="B2482" s="4"/>
      <c r="C2482" s="4"/>
      <c r="D2482" s="4"/>
      <c r="E2482" s="4"/>
      <c r="F2482" s="4"/>
      <c r="G2482" s="4"/>
      <c r="H2482" s="4"/>
      <c r="I2482" s="4"/>
      <c r="J2482" s="4"/>
      <c r="K2482" s="4"/>
      <c r="L2482" s="4"/>
      <c r="M2482" s="4"/>
    </row>
    <row r="2483" spans="2:13" x14ac:dyDescent="0.25">
      <c r="B2483" s="4"/>
      <c r="C2483" s="4"/>
      <c r="D2483" s="4"/>
      <c r="E2483" s="4"/>
      <c r="F2483" s="4"/>
      <c r="G2483" s="4"/>
      <c r="H2483" s="4"/>
      <c r="I2483" s="4"/>
      <c r="J2483" s="4"/>
      <c r="K2483" s="4"/>
      <c r="L2483" s="4"/>
      <c r="M2483" s="4"/>
    </row>
    <row r="2484" spans="2:13" x14ac:dyDescent="0.25">
      <c r="B2484" s="4"/>
      <c r="C2484" s="4"/>
      <c r="D2484" s="4"/>
      <c r="E2484" s="4"/>
      <c r="F2484" s="4"/>
      <c r="G2484" s="4"/>
      <c r="H2484" s="4"/>
      <c r="I2484" s="4"/>
      <c r="J2484" s="4"/>
      <c r="K2484" s="4"/>
      <c r="L2484" s="4"/>
      <c r="M2484" s="4"/>
    </row>
    <row r="2485" spans="2:13" x14ac:dyDescent="0.25">
      <c r="B2485" s="4"/>
      <c r="C2485" s="4"/>
      <c r="D2485" s="4"/>
      <c r="E2485" s="4"/>
      <c r="F2485" s="4"/>
      <c r="G2485" s="4"/>
      <c r="H2485" s="4"/>
      <c r="I2485" s="4"/>
      <c r="J2485" s="4"/>
      <c r="K2485" s="4"/>
      <c r="L2485" s="4"/>
      <c r="M2485" s="4"/>
    </row>
    <row r="2486" spans="2:13" x14ac:dyDescent="0.25">
      <c r="B2486" s="4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4"/>
    </row>
    <row r="2487" spans="2:13" x14ac:dyDescent="0.25">
      <c r="B2487" s="4"/>
      <c r="C2487" s="4"/>
      <c r="D2487" s="4"/>
      <c r="E2487" s="4"/>
      <c r="F2487" s="4"/>
      <c r="G2487" s="4"/>
      <c r="H2487" s="4"/>
      <c r="I2487" s="4"/>
      <c r="J2487" s="4"/>
      <c r="K2487" s="4"/>
      <c r="L2487" s="4"/>
      <c r="M2487" s="4"/>
    </row>
    <row r="2488" spans="2:13" x14ac:dyDescent="0.25">
      <c r="B2488" s="4"/>
      <c r="C2488" s="4"/>
      <c r="D2488" s="4"/>
      <c r="E2488" s="4"/>
      <c r="F2488" s="4"/>
      <c r="G2488" s="4"/>
      <c r="H2488" s="4"/>
      <c r="I2488" s="4"/>
      <c r="J2488" s="4"/>
      <c r="K2488" s="4"/>
      <c r="L2488" s="4"/>
      <c r="M2488" s="4"/>
    </row>
    <row r="2489" spans="2:13" x14ac:dyDescent="0.25">
      <c r="B2489" s="4"/>
      <c r="C2489" s="4"/>
      <c r="D2489" s="4"/>
      <c r="E2489" s="4"/>
      <c r="F2489" s="4"/>
      <c r="G2489" s="4"/>
      <c r="H2489" s="4"/>
      <c r="I2489" s="4"/>
      <c r="J2489" s="4"/>
      <c r="K2489" s="4"/>
      <c r="L2489" s="4"/>
      <c r="M2489" s="4"/>
    </row>
    <row r="2490" spans="2:13" x14ac:dyDescent="0.25">
      <c r="B2490" s="4"/>
      <c r="C2490" s="4"/>
      <c r="D2490" s="4"/>
      <c r="E2490" s="4"/>
      <c r="F2490" s="4"/>
      <c r="G2490" s="4"/>
      <c r="H2490" s="4"/>
      <c r="I2490" s="4"/>
      <c r="J2490" s="4"/>
      <c r="K2490" s="4"/>
      <c r="L2490" s="4"/>
      <c r="M2490" s="4"/>
    </row>
    <row r="2491" spans="2:13" x14ac:dyDescent="0.25"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</row>
    <row r="2492" spans="2:13" x14ac:dyDescent="0.25"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</row>
    <row r="2493" spans="2:13" x14ac:dyDescent="0.25">
      <c r="B2493" s="4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4"/>
    </row>
    <row r="2494" spans="2:13" x14ac:dyDescent="0.25">
      <c r="B2494" s="4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4"/>
    </row>
    <row r="2495" spans="2:13" x14ac:dyDescent="0.25">
      <c r="B2495" s="4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4"/>
    </row>
    <row r="2496" spans="2:13" x14ac:dyDescent="0.25">
      <c r="B2496" s="4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4"/>
    </row>
    <row r="2497" spans="2:13" x14ac:dyDescent="0.25">
      <c r="B2497" s="4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4"/>
    </row>
    <row r="2498" spans="2:13" x14ac:dyDescent="0.25">
      <c r="B2498" s="4"/>
      <c r="C2498" s="4"/>
      <c r="D2498" s="4"/>
      <c r="E2498" s="4"/>
      <c r="F2498" s="4"/>
      <c r="G2498" s="4"/>
      <c r="H2498" s="4"/>
      <c r="I2498" s="4"/>
      <c r="J2498" s="4"/>
      <c r="K2498" s="4"/>
      <c r="L2498" s="4"/>
      <c r="M2498" s="4"/>
    </row>
    <row r="2499" spans="2:13" x14ac:dyDescent="0.25">
      <c r="B2499" s="4"/>
      <c r="C2499" s="4"/>
      <c r="D2499" s="4"/>
      <c r="E2499" s="4"/>
      <c r="F2499" s="4"/>
      <c r="G2499" s="4"/>
      <c r="H2499" s="4"/>
      <c r="I2499" s="4"/>
      <c r="J2499" s="4"/>
      <c r="K2499" s="4"/>
      <c r="L2499" s="4"/>
      <c r="M2499" s="4"/>
    </row>
    <row r="2500" spans="2:13" x14ac:dyDescent="0.25">
      <c r="B2500" s="4"/>
      <c r="C2500" s="4"/>
      <c r="D2500" s="4"/>
      <c r="E2500" s="4"/>
      <c r="F2500" s="4"/>
      <c r="G2500" s="4"/>
      <c r="H2500" s="4"/>
      <c r="I2500" s="4"/>
      <c r="J2500" s="4"/>
      <c r="K2500" s="4"/>
      <c r="L2500" s="4"/>
      <c r="M2500" s="4"/>
    </row>
    <row r="2501" spans="2:13" x14ac:dyDescent="0.25">
      <c r="B2501" s="4"/>
      <c r="C2501" s="4"/>
      <c r="D2501" s="4"/>
      <c r="E2501" s="4"/>
      <c r="F2501" s="4"/>
      <c r="G2501" s="4"/>
      <c r="H2501" s="4"/>
      <c r="I2501" s="4"/>
      <c r="J2501" s="4"/>
      <c r="K2501" s="4"/>
      <c r="L2501" s="4"/>
      <c r="M2501" s="4"/>
    </row>
    <row r="2502" spans="2:13" x14ac:dyDescent="0.25">
      <c r="B2502" s="4"/>
      <c r="C2502" s="4"/>
      <c r="D2502" s="4"/>
      <c r="E2502" s="4"/>
      <c r="F2502" s="4"/>
      <c r="G2502" s="4"/>
      <c r="H2502" s="4"/>
      <c r="I2502" s="4"/>
      <c r="J2502" s="4"/>
      <c r="K2502" s="4"/>
      <c r="L2502" s="4"/>
      <c r="M2502" s="4"/>
    </row>
    <row r="2503" spans="2:13" x14ac:dyDescent="0.25">
      <c r="B2503" s="4"/>
      <c r="C2503" s="4"/>
      <c r="D2503" s="4"/>
      <c r="E2503" s="4"/>
      <c r="F2503" s="4"/>
      <c r="G2503" s="4"/>
      <c r="H2503" s="4"/>
      <c r="I2503" s="4"/>
      <c r="J2503" s="4"/>
      <c r="K2503" s="4"/>
      <c r="L2503" s="4"/>
      <c r="M2503" s="4"/>
    </row>
    <row r="2504" spans="2:13" x14ac:dyDescent="0.25">
      <c r="B2504" s="4"/>
      <c r="C2504" s="4"/>
      <c r="D2504" s="4"/>
      <c r="E2504" s="4"/>
      <c r="F2504" s="4"/>
      <c r="G2504" s="4"/>
      <c r="H2504" s="4"/>
      <c r="I2504" s="4"/>
      <c r="J2504" s="4"/>
      <c r="K2504" s="4"/>
      <c r="L2504" s="4"/>
      <c r="M2504" s="4"/>
    </row>
    <row r="2505" spans="2:13" x14ac:dyDescent="0.25">
      <c r="B2505" s="4"/>
      <c r="C2505" s="4"/>
      <c r="D2505" s="4"/>
      <c r="E2505" s="4"/>
      <c r="F2505" s="4"/>
      <c r="G2505" s="4"/>
      <c r="H2505" s="4"/>
      <c r="I2505" s="4"/>
      <c r="J2505" s="4"/>
      <c r="K2505" s="4"/>
      <c r="L2505" s="4"/>
      <c r="M2505" s="4"/>
    </row>
    <row r="2506" spans="2:13" x14ac:dyDescent="0.25">
      <c r="B2506" s="4"/>
      <c r="C2506" s="4"/>
      <c r="D2506" s="4"/>
      <c r="E2506" s="4"/>
      <c r="F2506" s="4"/>
      <c r="G2506" s="4"/>
      <c r="H2506" s="4"/>
      <c r="I2506" s="4"/>
      <c r="J2506" s="4"/>
      <c r="K2506" s="4"/>
      <c r="L2506" s="4"/>
      <c r="M2506" s="4"/>
    </row>
    <row r="2507" spans="2:13" x14ac:dyDescent="0.25">
      <c r="B2507" s="4"/>
      <c r="C2507" s="4"/>
      <c r="D2507" s="4"/>
      <c r="E2507" s="4"/>
      <c r="F2507" s="4"/>
      <c r="G2507" s="4"/>
      <c r="H2507" s="4"/>
      <c r="I2507" s="4"/>
      <c r="J2507" s="4"/>
      <c r="K2507" s="4"/>
      <c r="L2507" s="4"/>
      <c r="M2507" s="4"/>
    </row>
    <row r="2508" spans="2:13" x14ac:dyDescent="0.25">
      <c r="B2508" s="4"/>
      <c r="C2508" s="4"/>
      <c r="D2508" s="4"/>
      <c r="E2508" s="4"/>
      <c r="F2508" s="4"/>
      <c r="G2508" s="4"/>
      <c r="H2508" s="4"/>
      <c r="I2508" s="4"/>
      <c r="J2508" s="4"/>
      <c r="K2508" s="4"/>
      <c r="L2508" s="4"/>
      <c r="M2508" s="4"/>
    </row>
    <row r="2509" spans="2:13" x14ac:dyDescent="0.25">
      <c r="B2509" s="4"/>
      <c r="C2509" s="4"/>
      <c r="D2509" s="4"/>
      <c r="E2509" s="4"/>
      <c r="F2509" s="4"/>
      <c r="G2509" s="4"/>
      <c r="H2509" s="4"/>
      <c r="I2509" s="4"/>
      <c r="J2509" s="4"/>
      <c r="K2509" s="4"/>
      <c r="L2509" s="4"/>
      <c r="M2509" s="4"/>
    </row>
    <row r="2510" spans="2:13" x14ac:dyDescent="0.25">
      <c r="B2510" s="4"/>
      <c r="C2510" s="4"/>
      <c r="D2510" s="4"/>
      <c r="E2510" s="4"/>
      <c r="F2510" s="4"/>
      <c r="G2510" s="4"/>
      <c r="H2510" s="4"/>
      <c r="I2510" s="4"/>
      <c r="J2510" s="4"/>
      <c r="K2510" s="4"/>
      <c r="L2510" s="4"/>
      <c r="M2510" s="4"/>
    </row>
    <row r="2511" spans="2:13" x14ac:dyDescent="0.25">
      <c r="B2511" s="4"/>
      <c r="C2511" s="4"/>
      <c r="D2511" s="4"/>
      <c r="E2511" s="4"/>
      <c r="F2511" s="4"/>
      <c r="G2511" s="4"/>
      <c r="H2511" s="4"/>
      <c r="I2511" s="4"/>
      <c r="J2511" s="4"/>
      <c r="K2511" s="4"/>
      <c r="L2511" s="4"/>
      <c r="M2511" s="4"/>
    </row>
    <row r="2512" spans="2:13" x14ac:dyDescent="0.25">
      <c r="B2512" s="4"/>
      <c r="C2512" s="4"/>
      <c r="D2512" s="4"/>
      <c r="E2512" s="4"/>
      <c r="F2512" s="4"/>
      <c r="G2512" s="4"/>
      <c r="H2512" s="4"/>
      <c r="I2512" s="4"/>
      <c r="J2512" s="4"/>
      <c r="K2512" s="4"/>
      <c r="L2512" s="4"/>
      <c r="M2512" s="4"/>
    </row>
    <row r="2513" spans="2:13" x14ac:dyDescent="0.25">
      <c r="B2513" s="4"/>
      <c r="C2513" s="4"/>
      <c r="D2513" s="4"/>
      <c r="E2513" s="4"/>
      <c r="F2513" s="4"/>
      <c r="G2513" s="4"/>
      <c r="H2513" s="4"/>
      <c r="I2513" s="4"/>
      <c r="J2513" s="4"/>
      <c r="K2513" s="4"/>
      <c r="L2513" s="4"/>
      <c r="M2513" s="4"/>
    </row>
    <row r="2514" spans="2:13" x14ac:dyDescent="0.25">
      <c r="B2514" s="4"/>
      <c r="C2514" s="4"/>
      <c r="D2514" s="4"/>
      <c r="E2514" s="4"/>
      <c r="F2514" s="4"/>
      <c r="G2514" s="4"/>
      <c r="H2514" s="4"/>
      <c r="I2514" s="4"/>
      <c r="J2514" s="4"/>
      <c r="K2514" s="4"/>
      <c r="L2514" s="4"/>
      <c r="M2514" s="4"/>
    </row>
    <row r="2515" spans="2:13" x14ac:dyDescent="0.25">
      <c r="B2515" s="4"/>
      <c r="C2515" s="4"/>
      <c r="D2515" s="4"/>
      <c r="E2515" s="4"/>
      <c r="F2515" s="4"/>
      <c r="G2515" s="4"/>
      <c r="H2515" s="4"/>
      <c r="I2515" s="4"/>
      <c r="J2515" s="4"/>
      <c r="K2515" s="4"/>
      <c r="L2515" s="4"/>
      <c r="M2515" s="4"/>
    </row>
    <row r="2516" spans="2:13" x14ac:dyDescent="0.25">
      <c r="B2516" s="4"/>
      <c r="C2516" s="4"/>
      <c r="D2516" s="4"/>
      <c r="E2516" s="4"/>
      <c r="F2516" s="4"/>
      <c r="G2516" s="4"/>
      <c r="H2516" s="4"/>
      <c r="I2516" s="4"/>
      <c r="J2516" s="4"/>
      <c r="K2516" s="4"/>
      <c r="L2516" s="4"/>
      <c r="M2516" s="4"/>
    </row>
    <row r="2517" spans="2:13" x14ac:dyDescent="0.25">
      <c r="B2517" s="4"/>
      <c r="C2517" s="4"/>
      <c r="D2517" s="4"/>
      <c r="E2517" s="4"/>
      <c r="F2517" s="4"/>
      <c r="G2517" s="4"/>
      <c r="H2517" s="4"/>
      <c r="I2517" s="4"/>
      <c r="J2517" s="4"/>
      <c r="K2517" s="4"/>
      <c r="L2517" s="4"/>
      <c r="M2517" s="4"/>
    </row>
    <row r="2518" spans="2:13" x14ac:dyDescent="0.25">
      <c r="B2518" s="4"/>
      <c r="C2518" s="4"/>
      <c r="D2518" s="4"/>
      <c r="E2518" s="4"/>
      <c r="F2518" s="4"/>
      <c r="G2518" s="4"/>
      <c r="H2518" s="4"/>
      <c r="I2518" s="4"/>
      <c r="J2518" s="4"/>
      <c r="K2518" s="4"/>
      <c r="L2518" s="4"/>
      <c r="M2518" s="4"/>
    </row>
    <row r="2519" spans="2:13" x14ac:dyDescent="0.25">
      <c r="B2519" s="4"/>
      <c r="C2519" s="4"/>
      <c r="D2519" s="4"/>
      <c r="E2519" s="4"/>
      <c r="F2519" s="4"/>
      <c r="G2519" s="4"/>
      <c r="H2519" s="4"/>
      <c r="I2519" s="4"/>
      <c r="J2519" s="4"/>
      <c r="K2519" s="4"/>
      <c r="L2519" s="4"/>
      <c r="M2519" s="4"/>
    </row>
    <row r="2520" spans="2:13" x14ac:dyDescent="0.25">
      <c r="B2520" s="4"/>
      <c r="C2520" s="4"/>
      <c r="D2520" s="4"/>
      <c r="E2520" s="4"/>
      <c r="F2520" s="4"/>
      <c r="G2520" s="4"/>
      <c r="H2520" s="4"/>
      <c r="I2520" s="4"/>
      <c r="J2520" s="4"/>
      <c r="K2520" s="4"/>
      <c r="L2520" s="4"/>
      <c r="M2520" s="4"/>
    </row>
    <row r="2521" spans="2:13" x14ac:dyDescent="0.25">
      <c r="B2521" s="4"/>
      <c r="C2521" s="4"/>
      <c r="D2521" s="4"/>
      <c r="E2521" s="4"/>
      <c r="F2521" s="4"/>
      <c r="G2521" s="4"/>
      <c r="H2521" s="4"/>
      <c r="I2521" s="4"/>
      <c r="J2521" s="4"/>
      <c r="K2521" s="4"/>
      <c r="L2521" s="4"/>
      <c r="M2521" s="4"/>
    </row>
    <row r="2522" spans="2:13" x14ac:dyDescent="0.25">
      <c r="B2522" s="4"/>
      <c r="C2522" s="4"/>
      <c r="D2522" s="4"/>
      <c r="E2522" s="4"/>
      <c r="F2522" s="4"/>
      <c r="G2522" s="4"/>
      <c r="H2522" s="4"/>
      <c r="I2522" s="4"/>
      <c r="J2522" s="4"/>
      <c r="K2522" s="4"/>
      <c r="L2522" s="4"/>
      <c r="M2522" s="4"/>
    </row>
    <row r="2523" spans="2:13" x14ac:dyDescent="0.25">
      <c r="B2523" s="4"/>
      <c r="C2523" s="4"/>
      <c r="D2523" s="4"/>
      <c r="E2523" s="4"/>
      <c r="F2523" s="4"/>
      <c r="G2523" s="4"/>
      <c r="H2523" s="4"/>
      <c r="I2523" s="4"/>
      <c r="J2523" s="4"/>
      <c r="K2523" s="4"/>
      <c r="L2523" s="4"/>
      <c r="M2523" s="4"/>
    </row>
    <row r="2524" spans="2:13" x14ac:dyDescent="0.25">
      <c r="B2524" s="4"/>
      <c r="C2524" s="4"/>
      <c r="D2524" s="4"/>
      <c r="E2524" s="4"/>
      <c r="F2524" s="4"/>
      <c r="G2524" s="4"/>
      <c r="H2524" s="4"/>
      <c r="I2524" s="4"/>
      <c r="J2524" s="4"/>
      <c r="K2524" s="4"/>
      <c r="L2524" s="4"/>
      <c r="M2524" s="4"/>
    </row>
    <row r="2525" spans="2:13" x14ac:dyDescent="0.25">
      <c r="B2525" s="4"/>
      <c r="C2525" s="4"/>
      <c r="D2525" s="4"/>
      <c r="E2525" s="4"/>
      <c r="F2525" s="4"/>
      <c r="G2525" s="4"/>
      <c r="H2525" s="4"/>
      <c r="I2525" s="4"/>
      <c r="J2525" s="4"/>
      <c r="K2525" s="4"/>
      <c r="L2525" s="4"/>
      <c r="M2525" s="4"/>
    </row>
    <row r="2526" spans="2:13" x14ac:dyDescent="0.25">
      <c r="B2526" s="4"/>
      <c r="C2526" s="4"/>
      <c r="D2526" s="4"/>
      <c r="E2526" s="4"/>
      <c r="F2526" s="4"/>
      <c r="G2526" s="4"/>
      <c r="H2526" s="4"/>
      <c r="I2526" s="4"/>
      <c r="J2526" s="4"/>
      <c r="K2526" s="4"/>
      <c r="L2526" s="4"/>
      <c r="M2526" s="4"/>
    </row>
    <row r="2527" spans="2:13" x14ac:dyDescent="0.25">
      <c r="B2527" s="4"/>
      <c r="C2527" s="4"/>
      <c r="D2527" s="4"/>
      <c r="E2527" s="4"/>
      <c r="F2527" s="4"/>
      <c r="G2527" s="4"/>
      <c r="H2527" s="4"/>
      <c r="I2527" s="4"/>
      <c r="J2527" s="4"/>
      <c r="K2527" s="4"/>
      <c r="L2527" s="4"/>
      <c r="M2527" s="4"/>
    </row>
    <row r="2528" spans="2:13" x14ac:dyDescent="0.25">
      <c r="B2528" s="4"/>
      <c r="C2528" s="4"/>
      <c r="D2528" s="4"/>
      <c r="E2528" s="4"/>
      <c r="F2528" s="4"/>
      <c r="G2528" s="4"/>
      <c r="H2528" s="4"/>
      <c r="I2528" s="4"/>
      <c r="J2528" s="4"/>
      <c r="K2528" s="4"/>
      <c r="L2528" s="4"/>
      <c r="M2528" s="4"/>
    </row>
    <row r="2529" spans="2:13" x14ac:dyDescent="0.25">
      <c r="B2529" s="4"/>
      <c r="C2529" s="4"/>
      <c r="D2529" s="4"/>
      <c r="E2529" s="4"/>
      <c r="F2529" s="4"/>
      <c r="G2529" s="4"/>
      <c r="H2529" s="4"/>
      <c r="I2529" s="4"/>
      <c r="J2529" s="4"/>
      <c r="K2529" s="4"/>
      <c r="L2529" s="4"/>
      <c r="M2529" s="4"/>
    </row>
    <row r="2530" spans="2:13" x14ac:dyDescent="0.25">
      <c r="B2530" s="4"/>
      <c r="C2530" s="4"/>
      <c r="D2530" s="4"/>
      <c r="E2530" s="4"/>
      <c r="F2530" s="4"/>
      <c r="G2530" s="4"/>
      <c r="H2530" s="4"/>
      <c r="I2530" s="4"/>
      <c r="J2530" s="4"/>
      <c r="K2530" s="4"/>
      <c r="L2530" s="4"/>
      <c r="M2530" s="4"/>
    </row>
    <row r="2531" spans="2:13" x14ac:dyDescent="0.25">
      <c r="B2531" s="4"/>
      <c r="C2531" s="4"/>
      <c r="D2531" s="4"/>
      <c r="E2531" s="4"/>
      <c r="F2531" s="4"/>
      <c r="G2531" s="4"/>
      <c r="H2531" s="4"/>
      <c r="I2531" s="4"/>
      <c r="J2531" s="4"/>
      <c r="K2531" s="4"/>
      <c r="L2531" s="4"/>
      <c r="M2531" s="4"/>
    </row>
    <row r="2532" spans="2:13" x14ac:dyDescent="0.25">
      <c r="B2532" s="4"/>
      <c r="C2532" s="4"/>
      <c r="D2532" s="4"/>
      <c r="E2532" s="4"/>
      <c r="F2532" s="4"/>
      <c r="G2532" s="4"/>
      <c r="H2532" s="4"/>
      <c r="I2532" s="4"/>
      <c r="J2532" s="4"/>
      <c r="K2532" s="4"/>
      <c r="L2532" s="4"/>
      <c r="M2532" s="4"/>
    </row>
    <row r="2533" spans="2:13" x14ac:dyDescent="0.25">
      <c r="B2533" s="4"/>
      <c r="C2533" s="4"/>
      <c r="D2533" s="4"/>
      <c r="E2533" s="4"/>
      <c r="F2533" s="4"/>
      <c r="G2533" s="4"/>
      <c r="H2533" s="4"/>
      <c r="I2533" s="4"/>
      <c r="J2533" s="4"/>
      <c r="K2533" s="4"/>
      <c r="L2533" s="4"/>
      <c r="M2533" s="4"/>
    </row>
    <row r="2534" spans="2:13" x14ac:dyDescent="0.25">
      <c r="B2534" s="4"/>
      <c r="C2534" s="4"/>
      <c r="D2534" s="4"/>
      <c r="E2534" s="4"/>
      <c r="F2534" s="4"/>
      <c r="G2534" s="4"/>
      <c r="H2534" s="4"/>
      <c r="I2534" s="4"/>
      <c r="J2534" s="4"/>
      <c r="K2534" s="4"/>
      <c r="L2534" s="4"/>
      <c r="M2534" s="4"/>
    </row>
    <row r="2535" spans="2:13" x14ac:dyDescent="0.25">
      <c r="B2535" s="4"/>
      <c r="C2535" s="4"/>
      <c r="D2535" s="4"/>
      <c r="E2535" s="4"/>
      <c r="F2535" s="4"/>
      <c r="G2535" s="4"/>
      <c r="H2535" s="4"/>
      <c r="I2535" s="4"/>
      <c r="J2535" s="4"/>
      <c r="K2535" s="4"/>
      <c r="L2535" s="4"/>
      <c r="M2535" s="4"/>
    </row>
    <row r="2536" spans="2:13" x14ac:dyDescent="0.25">
      <c r="B2536" s="4"/>
      <c r="C2536" s="4"/>
      <c r="D2536" s="4"/>
      <c r="E2536" s="4"/>
      <c r="F2536" s="4"/>
      <c r="G2536" s="4"/>
      <c r="H2536" s="4"/>
      <c r="I2536" s="4"/>
      <c r="J2536" s="4"/>
      <c r="K2536" s="4"/>
      <c r="L2536" s="4"/>
      <c r="M2536" s="4"/>
    </row>
    <row r="2537" spans="2:13" x14ac:dyDescent="0.25">
      <c r="B2537" s="4"/>
      <c r="C2537" s="4"/>
      <c r="D2537" s="4"/>
      <c r="E2537" s="4"/>
      <c r="F2537" s="4"/>
      <c r="G2537" s="4"/>
      <c r="H2537" s="4"/>
      <c r="I2537" s="4"/>
      <c r="J2537" s="4"/>
      <c r="K2537" s="4"/>
      <c r="L2537" s="4"/>
      <c r="M2537" s="4"/>
    </row>
    <row r="2538" spans="2:13" x14ac:dyDescent="0.25">
      <c r="B2538" s="4"/>
      <c r="C2538" s="4"/>
      <c r="D2538" s="4"/>
      <c r="E2538" s="4"/>
      <c r="F2538" s="4"/>
      <c r="G2538" s="4"/>
      <c r="H2538" s="4"/>
      <c r="I2538" s="4"/>
      <c r="J2538" s="4"/>
      <c r="K2538" s="4"/>
      <c r="L2538" s="4"/>
      <c r="M2538" s="4"/>
    </row>
    <row r="2539" spans="2:13" x14ac:dyDescent="0.25">
      <c r="B2539" s="4"/>
      <c r="C2539" s="4"/>
      <c r="D2539" s="4"/>
      <c r="E2539" s="4"/>
      <c r="F2539" s="4"/>
      <c r="G2539" s="4"/>
      <c r="H2539" s="4"/>
      <c r="I2539" s="4"/>
      <c r="J2539" s="4"/>
      <c r="K2539" s="4"/>
      <c r="L2539" s="4"/>
      <c r="M2539" s="4"/>
    </row>
    <row r="2540" spans="2:13" x14ac:dyDescent="0.25">
      <c r="B2540" s="4"/>
      <c r="C2540" s="4"/>
      <c r="D2540" s="4"/>
      <c r="E2540" s="4"/>
      <c r="F2540" s="4"/>
      <c r="G2540" s="4"/>
      <c r="H2540" s="4"/>
      <c r="I2540" s="4"/>
      <c r="J2540" s="4"/>
      <c r="K2540" s="4"/>
      <c r="L2540" s="4"/>
      <c r="M2540" s="4"/>
    </row>
    <row r="2541" spans="2:13" x14ac:dyDescent="0.25">
      <c r="B2541" s="4"/>
      <c r="C2541" s="4"/>
      <c r="D2541" s="4"/>
      <c r="E2541" s="4"/>
      <c r="F2541" s="4"/>
      <c r="G2541" s="4"/>
      <c r="H2541" s="4"/>
      <c r="I2541" s="4"/>
      <c r="J2541" s="4"/>
      <c r="K2541" s="4"/>
      <c r="L2541" s="4"/>
      <c r="M2541" s="4"/>
    </row>
    <row r="2542" spans="2:13" x14ac:dyDescent="0.25">
      <c r="B2542" s="4"/>
      <c r="C2542" s="4"/>
      <c r="D2542" s="4"/>
      <c r="E2542" s="4"/>
      <c r="F2542" s="4"/>
      <c r="G2542" s="4"/>
      <c r="H2542" s="4"/>
      <c r="I2542" s="4"/>
      <c r="J2542" s="4"/>
      <c r="K2542" s="4"/>
      <c r="L2542" s="4"/>
      <c r="M2542" s="4"/>
    </row>
    <row r="2543" spans="2:13" x14ac:dyDescent="0.25">
      <c r="B2543" s="4"/>
      <c r="C2543" s="4"/>
      <c r="D2543" s="4"/>
      <c r="E2543" s="4"/>
      <c r="F2543" s="4"/>
      <c r="G2543" s="4"/>
      <c r="H2543" s="4"/>
      <c r="I2543" s="4"/>
      <c r="J2543" s="4"/>
      <c r="K2543" s="4"/>
      <c r="L2543" s="4"/>
      <c r="M2543" s="4"/>
    </row>
    <row r="2544" spans="2:13" x14ac:dyDescent="0.25">
      <c r="B2544" s="4"/>
      <c r="C2544" s="4"/>
      <c r="D2544" s="4"/>
      <c r="E2544" s="4"/>
      <c r="F2544" s="4"/>
      <c r="G2544" s="4"/>
      <c r="H2544" s="4"/>
      <c r="I2544" s="4"/>
      <c r="J2544" s="4"/>
      <c r="K2544" s="4"/>
      <c r="L2544" s="4"/>
      <c r="M2544" s="4"/>
    </row>
    <row r="2545" spans="2:13" x14ac:dyDescent="0.25">
      <c r="B2545" s="4"/>
      <c r="C2545" s="4"/>
      <c r="D2545" s="4"/>
      <c r="E2545" s="4"/>
      <c r="F2545" s="4"/>
      <c r="G2545" s="4"/>
      <c r="H2545" s="4"/>
      <c r="I2545" s="4"/>
      <c r="J2545" s="4"/>
      <c r="K2545" s="4"/>
      <c r="L2545" s="4"/>
      <c r="M2545" s="4"/>
    </row>
    <row r="2546" spans="2:13" x14ac:dyDescent="0.25">
      <c r="B2546" s="4"/>
      <c r="C2546" s="4"/>
      <c r="D2546" s="4"/>
      <c r="E2546" s="4"/>
      <c r="F2546" s="4"/>
      <c r="G2546" s="4"/>
      <c r="H2546" s="4"/>
      <c r="I2546" s="4"/>
      <c r="J2546" s="4"/>
      <c r="K2546" s="4"/>
      <c r="L2546" s="4"/>
      <c r="M2546" s="4"/>
    </row>
    <row r="2547" spans="2:13" x14ac:dyDescent="0.25">
      <c r="B2547" s="4"/>
      <c r="C2547" s="4"/>
      <c r="D2547" s="4"/>
      <c r="E2547" s="4"/>
      <c r="F2547" s="4"/>
      <c r="G2547" s="4"/>
      <c r="H2547" s="4"/>
      <c r="I2547" s="4"/>
      <c r="J2547" s="4"/>
      <c r="K2547" s="4"/>
      <c r="L2547" s="4"/>
      <c r="M2547" s="4"/>
    </row>
    <row r="2548" spans="2:13" x14ac:dyDescent="0.25">
      <c r="B2548" s="4"/>
      <c r="C2548" s="4"/>
      <c r="D2548" s="4"/>
      <c r="E2548" s="4"/>
      <c r="F2548" s="4"/>
      <c r="G2548" s="4"/>
      <c r="H2548" s="4"/>
      <c r="I2548" s="4"/>
      <c r="J2548" s="4"/>
      <c r="K2548" s="4"/>
      <c r="L2548" s="4"/>
      <c r="M2548" s="4"/>
    </row>
    <row r="2549" spans="2:13" x14ac:dyDescent="0.25">
      <c r="B2549" s="4"/>
      <c r="C2549" s="4"/>
      <c r="D2549" s="4"/>
      <c r="E2549" s="4"/>
      <c r="F2549" s="4"/>
      <c r="G2549" s="4"/>
      <c r="H2549" s="4"/>
      <c r="I2549" s="4"/>
      <c r="J2549" s="4"/>
      <c r="K2549" s="4"/>
      <c r="L2549" s="4"/>
      <c r="M2549" s="4"/>
    </row>
    <row r="2550" spans="2:13" x14ac:dyDescent="0.25">
      <c r="B2550" s="4"/>
      <c r="C2550" s="4"/>
      <c r="D2550" s="4"/>
      <c r="E2550" s="4"/>
      <c r="F2550" s="4"/>
      <c r="G2550" s="4"/>
      <c r="H2550" s="4"/>
      <c r="I2550" s="4"/>
      <c r="J2550" s="4"/>
      <c r="K2550" s="4"/>
      <c r="L2550" s="4"/>
      <c r="M2550" s="4"/>
    </row>
    <row r="2551" spans="2:13" x14ac:dyDescent="0.25">
      <c r="B2551" s="4"/>
      <c r="C2551" s="4"/>
      <c r="D2551" s="4"/>
      <c r="E2551" s="4"/>
      <c r="F2551" s="4"/>
      <c r="G2551" s="4"/>
      <c r="H2551" s="4"/>
      <c r="I2551" s="4"/>
      <c r="J2551" s="4"/>
      <c r="K2551" s="4"/>
      <c r="L2551" s="4"/>
      <c r="M2551" s="4"/>
    </row>
    <row r="2552" spans="2:13" x14ac:dyDescent="0.25">
      <c r="B2552" s="4"/>
      <c r="C2552" s="4"/>
      <c r="D2552" s="4"/>
      <c r="E2552" s="4"/>
      <c r="F2552" s="4"/>
      <c r="G2552" s="4"/>
      <c r="H2552" s="4"/>
      <c r="I2552" s="4"/>
      <c r="J2552" s="4"/>
      <c r="K2552" s="4"/>
      <c r="L2552" s="4"/>
      <c r="M2552" s="4"/>
    </row>
    <row r="2553" spans="2:13" x14ac:dyDescent="0.25">
      <c r="B2553" s="4"/>
      <c r="C2553" s="4"/>
      <c r="D2553" s="4"/>
      <c r="E2553" s="4"/>
      <c r="F2553" s="4"/>
      <c r="G2553" s="4"/>
      <c r="H2553" s="4"/>
      <c r="I2553" s="4"/>
      <c r="J2553" s="4"/>
      <c r="K2553" s="4"/>
      <c r="L2553" s="4"/>
      <c r="M2553" s="4"/>
    </row>
    <row r="2554" spans="2:13" x14ac:dyDescent="0.25">
      <c r="B2554" s="4"/>
      <c r="C2554" s="4"/>
      <c r="D2554" s="4"/>
      <c r="E2554" s="4"/>
      <c r="F2554" s="4"/>
      <c r="G2554" s="4"/>
      <c r="H2554" s="4"/>
      <c r="I2554" s="4"/>
      <c r="J2554" s="4"/>
      <c r="K2554" s="4"/>
      <c r="L2554" s="4"/>
      <c r="M2554" s="4"/>
    </row>
    <row r="2555" spans="2:13" x14ac:dyDescent="0.25">
      <c r="B2555" s="4"/>
      <c r="C2555" s="4"/>
      <c r="D2555" s="4"/>
      <c r="E2555" s="4"/>
      <c r="F2555" s="4"/>
      <c r="G2555" s="4"/>
      <c r="H2555" s="4"/>
      <c r="I2555" s="4"/>
      <c r="J2555" s="4"/>
      <c r="K2555" s="4"/>
      <c r="L2555" s="4"/>
      <c r="M2555" s="4"/>
    </row>
    <row r="2556" spans="2:13" x14ac:dyDescent="0.25">
      <c r="B2556" s="4"/>
      <c r="C2556" s="4"/>
      <c r="D2556" s="4"/>
      <c r="E2556" s="4"/>
      <c r="F2556" s="4"/>
      <c r="G2556" s="4"/>
      <c r="H2556" s="4"/>
      <c r="I2556" s="4"/>
      <c r="J2556" s="4"/>
      <c r="K2556" s="4"/>
      <c r="L2556" s="4"/>
      <c r="M2556" s="4"/>
    </row>
    <row r="2557" spans="2:13" x14ac:dyDescent="0.25">
      <c r="B2557" s="4"/>
      <c r="C2557" s="4"/>
      <c r="D2557" s="4"/>
      <c r="E2557" s="4"/>
      <c r="F2557" s="4"/>
      <c r="G2557" s="4"/>
      <c r="H2557" s="4"/>
      <c r="I2557" s="4"/>
      <c r="J2557" s="4"/>
      <c r="K2557" s="4"/>
      <c r="L2557" s="4"/>
      <c r="M2557" s="4"/>
    </row>
    <row r="2558" spans="2:13" x14ac:dyDescent="0.25">
      <c r="B2558" s="4"/>
      <c r="C2558" s="4"/>
      <c r="D2558" s="4"/>
      <c r="E2558" s="4"/>
      <c r="F2558" s="4"/>
      <c r="G2558" s="4"/>
      <c r="H2558" s="4"/>
      <c r="I2558" s="4"/>
      <c r="J2558" s="4"/>
      <c r="K2558" s="4"/>
      <c r="L2558" s="4"/>
      <c r="M2558" s="4"/>
    </row>
    <row r="2559" spans="2:13" x14ac:dyDescent="0.25">
      <c r="B2559" s="4"/>
      <c r="C2559" s="4"/>
      <c r="D2559" s="4"/>
      <c r="E2559" s="4"/>
      <c r="F2559" s="4"/>
      <c r="G2559" s="4"/>
      <c r="H2559" s="4"/>
      <c r="I2559" s="4"/>
      <c r="J2559" s="4"/>
      <c r="K2559" s="4"/>
      <c r="L2559" s="4"/>
      <c r="M2559" s="4"/>
    </row>
    <row r="2560" spans="2:13" x14ac:dyDescent="0.25">
      <c r="B2560" s="4"/>
      <c r="C2560" s="4"/>
      <c r="D2560" s="4"/>
      <c r="E2560" s="4"/>
      <c r="F2560" s="4"/>
      <c r="G2560" s="4"/>
      <c r="H2560" s="4"/>
      <c r="I2560" s="4"/>
      <c r="J2560" s="4"/>
      <c r="K2560" s="4"/>
      <c r="L2560" s="4"/>
      <c r="M2560" s="4"/>
    </row>
    <row r="2561" spans="2:13" x14ac:dyDescent="0.25">
      <c r="B2561" s="4"/>
      <c r="C2561" s="4"/>
      <c r="D2561" s="4"/>
      <c r="E2561" s="4"/>
      <c r="F2561" s="4"/>
      <c r="G2561" s="4"/>
      <c r="H2561" s="4"/>
      <c r="I2561" s="4"/>
      <c r="J2561" s="4"/>
      <c r="K2561" s="4"/>
      <c r="L2561" s="4"/>
      <c r="M2561" s="4"/>
    </row>
    <row r="2562" spans="2:13" x14ac:dyDescent="0.25">
      <c r="B2562" s="4"/>
      <c r="C2562" s="4"/>
      <c r="D2562" s="4"/>
      <c r="E2562" s="4"/>
      <c r="F2562" s="4"/>
      <c r="G2562" s="4"/>
      <c r="H2562" s="4"/>
      <c r="I2562" s="4"/>
      <c r="J2562" s="4"/>
      <c r="K2562" s="4"/>
      <c r="L2562" s="4"/>
      <c r="M2562" s="4"/>
    </row>
    <row r="2563" spans="2:13" x14ac:dyDescent="0.25">
      <c r="B2563" s="4"/>
      <c r="C2563" s="4"/>
      <c r="D2563" s="4"/>
      <c r="E2563" s="4"/>
      <c r="F2563" s="4"/>
      <c r="G2563" s="4"/>
      <c r="H2563" s="4"/>
      <c r="I2563" s="4"/>
      <c r="J2563" s="4"/>
      <c r="K2563" s="4"/>
      <c r="L2563" s="4"/>
      <c r="M2563" s="4"/>
    </row>
    <row r="2564" spans="2:13" x14ac:dyDescent="0.25">
      <c r="B2564" s="4"/>
      <c r="C2564" s="4"/>
      <c r="D2564" s="4"/>
      <c r="E2564" s="4"/>
      <c r="F2564" s="4"/>
      <c r="G2564" s="4"/>
      <c r="H2564" s="4"/>
      <c r="I2564" s="4"/>
      <c r="J2564" s="4"/>
      <c r="K2564" s="4"/>
      <c r="L2564" s="4"/>
      <c r="M2564" s="4"/>
    </row>
    <row r="2565" spans="2:13" x14ac:dyDescent="0.25">
      <c r="B2565" s="4"/>
      <c r="C2565" s="4"/>
      <c r="D2565" s="4"/>
      <c r="E2565" s="4"/>
      <c r="F2565" s="4"/>
      <c r="G2565" s="4"/>
      <c r="H2565" s="4"/>
      <c r="I2565" s="4"/>
      <c r="J2565" s="4"/>
      <c r="K2565" s="4"/>
      <c r="L2565" s="4"/>
      <c r="M2565" s="4"/>
    </row>
    <row r="2566" spans="2:13" x14ac:dyDescent="0.25">
      <c r="B2566" s="4"/>
      <c r="C2566" s="4"/>
      <c r="D2566" s="4"/>
      <c r="E2566" s="4"/>
      <c r="F2566" s="4"/>
      <c r="G2566" s="4"/>
      <c r="H2566" s="4"/>
      <c r="I2566" s="4"/>
      <c r="J2566" s="4"/>
      <c r="K2566" s="4"/>
      <c r="L2566" s="4"/>
      <c r="M2566" s="4"/>
    </row>
    <row r="2567" spans="2:13" x14ac:dyDescent="0.25">
      <c r="B2567" s="4"/>
      <c r="C2567" s="4"/>
      <c r="D2567" s="4"/>
      <c r="E2567" s="4"/>
      <c r="F2567" s="4"/>
      <c r="G2567" s="4"/>
      <c r="H2567" s="4"/>
      <c r="I2567" s="4"/>
      <c r="J2567" s="4"/>
      <c r="K2567" s="4"/>
      <c r="L2567" s="4"/>
      <c r="M2567" s="4"/>
    </row>
    <row r="2568" spans="2:13" x14ac:dyDescent="0.25">
      <c r="B2568" s="4"/>
      <c r="C2568" s="4"/>
      <c r="D2568" s="4"/>
      <c r="E2568" s="4"/>
      <c r="F2568" s="4"/>
      <c r="G2568" s="4"/>
      <c r="H2568" s="4"/>
      <c r="I2568" s="4"/>
      <c r="J2568" s="4"/>
      <c r="K2568" s="4"/>
      <c r="L2568" s="4"/>
      <c r="M2568" s="4"/>
    </row>
    <row r="2569" spans="2:13" x14ac:dyDescent="0.25">
      <c r="B2569" s="4"/>
      <c r="C2569" s="4"/>
      <c r="D2569" s="4"/>
      <c r="E2569" s="4"/>
      <c r="F2569" s="4"/>
      <c r="G2569" s="4"/>
      <c r="H2569" s="4"/>
      <c r="I2569" s="4"/>
      <c r="J2569" s="4"/>
      <c r="K2569" s="4"/>
      <c r="L2569" s="4"/>
      <c r="M2569" s="4"/>
    </row>
    <row r="2570" spans="2:13" x14ac:dyDescent="0.25">
      <c r="B2570" s="4"/>
      <c r="C2570" s="4"/>
      <c r="D2570" s="4"/>
      <c r="E2570" s="4"/>
      <c r="F2570" s="4"/>
      <c r="G2570" s="4"/>
      <c r="H2570" s="4"/>
      <c r="I2570" s="4"/>
      <c r="J2570" s="4"/>
      <c r="K2570" s="4"/>
      <c r="L2570" s="4"/>
      <c r="M2570" s="4"/>
    </row>
    <row r="2571" spans="2:13" x14ac:dyDescent="0.25">
      <c r="B2571" s="4"/>
      <c r="C2571" s="4"/>
      <c r="D2571" s="4"/>
      <c r="E2571" s="4"/>
      <c r="F2571" s="4"/>
      <c r="G2571" s="4"/>
      <c r="H2571" s="4"/>
      <c r="I2571" s="4"/>
      <c r="J2571" s="4"/>
      <c r="K2571" s="4"/>
      <c r="L2571" s="4"/>
      <c r="M2571" s="4"/>
    </row>
    <row r="2572" spans="2:13" x14ac:dyDescent="0.25">
      <c r="B2572" s="4"/>
      <c r="C2572" s="4"/>
      <c r="D2572" s="4"/>
      <c r="E2572" s="4"/>
      <c r="F2572" s="4"/>
      <c r="G2572" s="4"/>
      <c r="H2572" s="4"/>
      <c r="I2572" s="4"/>
      <c r="J2572" s="4"/>
      <c r="K2572" s="4"/>
      <c r="L2572" s="4"/>
      <c r="M2572" s="4"/>
    </row>
    <row r="2573" spans="2:13" x14ac:dyDescent="0.25">
      <c r="B2573" s="4"/>
      <c r="C2573" s="4"/>
      <c r="D2573" s="4"/>
      <c r="E2573" s="4"/>
      <c r="F2573" s="4"/>
      <c r="G2573" s="4"/>
      <c r="H2573" s="4"/>
      <c r="I2573" s="4"/>
      <c r="J2573" s="4"/>
      <c r="K2573" s="4"/>
      <c r="L2573" s="4"/>
      <c r="M2573" s="4"/>
    </row>
    <row r="2574" spans="2:13" x14ac:dyDescent="0.25">
      <c r="B2574" s="4"/>
      <c r="C2574" s="4"/>
      <c r="D2574" s="4"/>
      <c r="E2574" s="4"/>
      <c r="F2574" s="4"/>
      <c r="G2574" s="4"/>
      <c r="H2574" s="4"/>
      <c r="I2574" s="4"/>
      <c r="J2574" s="4"/>
      <c r="K2574" s="4"/>
      <c r="L2574" s="4"/>
      <c r="M2574" s="4"/>
    </row>
    <row r="2575" spans="2:13" x14ac:dyDescent="0.25">
      <c r="B2575" s="4"/>
      <c r="C2575" s="4"/>
      <c r="D2575" s="4"/>
      <c r="E2575" s="4"/>
      <c r="F2575" s="4"/>
      <c r="G2575" s="4"/>
      <c r="H2575" s="4"/>
      <c r="I2575" s="4"/>
      <c r="J2575" s="4"/>
      <c r="K2575" s="4"/>
      <c r="L2575" s="4"/>
      <c r="M2575" s="4"/>
    </row>
    <row r="2576" spans="2:13" x14ac:dyDescent="0.25">
      <c r="B2576" s="4"/>
      <c r="C2576" s="4"/>
      <c r="D2576" s="4"/>
      <c r="E2576" s="4"/>
      <c r="F2576" s="4"/>
      <c r="G2576" s="4"/>
      <c r="H2576" s="4"/>
      <c r="I2576" s="4"/>
      <c r="J2576" s="4"/>
      <c r="K2576" s="4"/>
      <c r="L2576" s="4"/>
      <c r="M2576" s="4"/>
    </row>
    <row r="2577" spans="2:13" x14ac:dyDescent="0.25">
      <c r="B2577" s="4"/>
      <c r="C2577" s="4"/>
      <c r="D2577" s="4"/>
      <c r="E2577" s="4"/>
      <c r="F2577" s="4"/>
      <c r="G2577" s="4"/>
      <c r="H2577" s="4"/>
      <c r="I2577" s="4"/>
      <c r="J2577" s="4"/>
      <c r="K2577" s="4"/>
      <c r="L2577" s="4"/>
      <c r="M2577" s="4"/>
    </row>
    <row r="2578" spans="2:13" x14ac:dyDescent="0.25">
      <c r="B2578" s="4"/>
      <c r="C2578" s="4"/>
      <c r="D2578" s="4"/>
      <c r="E2578" s="4"/>
      <c r="F2578" s="4"/>
      <c r="G2578" s="4"/>
      <c r="H2578" s="4"/>
      <c r="I2578" s="4"/>
      <c r="J2578" s="4"/>
      <c r="K2578" s="4"/>
      <c r="L2578" s="4"/>
      <c r="M2578" s="4"/>
    </row>
    <row r="2579" spans="2:13" x14ac:dyDescent="0.25">
      <c r="B2579" s="4"/>
      <c r="C2579" s="4"/>
      <c r="D2579" s="4"/>
      <c r="E2579" s="4"/>
      <c r="F2579" s="4"/>
      <c r="G2579" s="4"/>
      <c r="H2579" s="4"/>
      <c r="I2579" s="4"/>
      <c r="J2579" s="4"/>
      <c r="K2579" s="4"/>
      <c r="L2579" s="4"/>
      <c r="M2579" s="4"/>
    </row>
    <row r="2580" spans="2:13" x14ac:dyDescent="0.25">
      <c r="B2580" s="4"/>
      <c r="C2580" s="4"/>
      <c r="D2580" s="4"/>
      <c r="E2580" s="4"/>
      <c r="F2580" s="4"/>
      <c r="G2580" s="4"/>
      <c r="H2580" s="4"/>
      <c r="I2580" s="4"/>
      <c r="J2580" s="4"/>
      <c r="K2580" s="4"/>
      <c r="L2580" s="4"/>
      <c r="M2580" s="4"/>
    </row>
    <row r="2581" spans="2:13" x14ac:dyDescent="0.25">
      <c r="B2581" s="4"/>
      <c r="C2581" s="4"/>
      <c r="D2581" s="4"/>
      <c r="E2581" s="4"/>
      <c r="F2581" s="4"/>
      <c r="G2581" s="4"/>
      <c r="H2581" s="4"/>
      <c r="I2581" s="4"/>
      <c r="J2581" s="4"/>
      <c r="K2581" s="4"/>
      <c r="L2581" s="4"/>
      <c r="M2581" s="4"/>
    </row>
    <row r="2582" spans="2:13" x14ac:dyDescent="0.25">
      <c r="B2582" s="4"/>
      <c r="C2582" s="4"/>
      <c r="D2582" s="4"/>
      <c r="E2582" s="4"/>
      <c r="F2582" s="4"/>
      <c r="G2582" s="4"/>
      <c r="H2582" s="4"/>
      <c r="I2582" s="4"/>
      <c r="J2582" s="4"/>
      <c r="K2582" s="4"/>
      <c r="L2582" s="4"/>
      <c r="M2582" s="4"/>
    </row>
    <row r="2583" spans="2:13" x14ac:dyDescent="0.25">
      <c r="B2583" s="4"/>
      <c r="C2583" s="4"/>
      <c r="D2583" s="4"/>
      <c r="E2583" s="4"/>
      <c r="F2583" s="4"/>
      <c r="G2583" s="4"/>
      <c r="H2583" s="4"/>
      <c r="I2583" s="4"/>
      <c r="J2583" s="4"/>
      <c r="K2583" s="4"/>
      <c r="L2583" s="4"/>
      <c r="M2583" s="4"/>
    </row>
    <row r="2584" spans="2:13" x14ac:dyDescent="0.25">
      <c r="B2584" s="4"/>
      <c r="C2584" s="4"/>
      <c r="D2584" s="4"/>
      <c r="E2584" s="4"/>
      <c r="F2584" s="4"/>
      <c r="G2584" s="4"/>
      <c r="H2584" s="4"/>
      <c r="I2584" s="4"/>
      <c r="J2584" s="4"/>
      <c r="K2584" s="4"/>
      <c r="L2584" s="4"/>
      <c r="M2584" s="4"/>
    </row>
    <row r="2585" spans="2:13" x14ac:dyDescent="0.25">
      <c r="B2585" s="4"/>
      <c r="C2585" s="4"/>
      <c r="D2585" s="4"/>
      <c r="E2585" s="4"/>
      <c r="F2585" s="4"/>
      <c r="G2585" s="4"/>
      <c r="H2585" s="4"/>
      <c r="I2585" s="4"/>
      <c r="J2585" s="4"/>
      <c r="K2585" s="4"/>
      <c r="L2585" s="4"/>
      <c r="M2585" s="4"/>
    </row>
    <row r="2586" spans="2:13" x14ac:dyDescent="0.25">
      <c r="B2586" s="4"/>
      <c r="C2586" s="4"/>
      <c r="D2586" s="4"/>
      <c r="E2586" s="4"/>
      <c r="F2586" s="4"/>
      <c r="G2586" s="4"/>
      <c r="H2586" s="4"/>
      <c r="I2586" s="4"/>
      <c r="J2586" s="4"/>
      <c r="K2586" s="4"/>
      <c r="L2586" s="4"/>
      <c r="M2586" s="4"/>
    </row>
    <row r="2587" spans="2:13" x14ac:dyDescent="0.25">
      <c r="B2587" s="4"/>
      <c r="C2587" s="4"/>
      <c r="D2587" s="4"/>
      <c r="E2587" s="4"/>
      <c r="F2587" s="4"/>
      <c r="G2587" s="4"/>
      <c r="H2587" s="4"/>
      <c r="I2587" s="4"/>
      <c r="J2587" s="4"/>
      <c r="K2587" s="4"/>
      <c r="L2587" s="4"/>
      <c r="M2587" s="4"/>
    </row>
    <row r="2588" spans="2:13" x14ac:dyDescent="0.25">
      <c r="B2588" s="4"/>
      <c r="C2588" s="4"/>
      <c r="D2588" s="4"/>
      <c r="E2588" s="4"/>
      <c r="F2588" s="4"/>
      <c r="G2588" s="4"/>
      <c r="H2588" s="4"/>
      <c r="I2588" s="4"/>
      <c r="J2588" s="4"/>
      <c r="K2588" s="4"/>
      <c r="L2588" s="4"/>
      <c r="M2588" s="4"/>
    </row>
    <row r="2589" spans="2:13" x14ac:dyDescent="0.25">
      <c r="B2589" s="4"/>
      <c r="C2589" s="4"/>
      <c r="D2589" s="4"/>
      <c r="E2589" s="4"/>
      <c r="F2589" s="4"/>
      <c r="G2589" s="4"/>
      <c r="H2589" s="4"/>
      <c r="I2589" s="4"/>
      <c r="J2589" s="4"/>
      <c r="K2589" s="4"/>
      <c r="L2589" s="4"/>
      <c r="M2589" s="4"/>
    </row>
    <row r="2590" spans="2:13" x14ac:dyDescent="0.25">
      <c r="B2590" s="4"/>
      <c r="C2590" s="4"/>
      <c r="D2590" s="4"/>
      <c r="E2590" s="4"/>
      <c r="F2590" s="4"/>
      <c r="G2590" s="4"/>
      <c r="H2590" s="4"/>
      <c r="I2590" s="4"/>
      <c r="J2590" s="4"/>
      <c r="K2590" s="4"/>
      <c r="L2590" s="4"/>
      <c r="M2590" s="4"/>
    </row>
    <row r="2591" spans="2:13" x14ac:dyDescent="0.25">
      <c r="B2591" s="4"/>
      <c r="C2591" s="4"/>
      <c r="D2591" s="4"/>
      <c r="E2591" s="4"/>
      <c r="F2591" s="4"/>
      <c r="G2591" s="4"/>
      <c r="H2591" s="4"/>
      <c r="I2591" s="4"/>
      <c r="J2591" s="4"/>
      <c r="K2591" s="4"/>
      <c r="L2591" s="4"/>
      <c r="M2591" s="4"/>
    </row>
    <row r="2592" spans="2:13" x14ac:dyDescent="0.25">
      <c r="B2592" s="4"/>
      <c r="C2592" s="4"/>
      <c r="D2592" s="4"/>
      <c r="E2592" s="4"/>
      <c r="F2592" s="4"/>
      <c r="G2592" s="4"/>
      <c r="H2592" s="4"/>
      <c r="I2592" s="4"/>
      <c r="J2592" s="4"/>
      <c r="K2592" s="4"/>
      <c r="L2592" s="4"/>
      <c r="M2592" s="4"/>
    </row>
    <row r="2593" spans="2:13" x14ac:dyDescent="0.25">
      <c r="B2593" s="4"/>
      <c r="C2593" s="4"/>
      <c r="D2593" s="4"/>
      <c r="E2593" s="4"/>
      <c r="F2593" s="4"/>
      <c r="G2593" s="4"/>
      <c r="H2593" s="4"/>
      <c r="I2593" s="4"/>
      <c r="J2593" s="4"/>
      <c r="K2593" s="4"/>
      <c r="L2593" s="4"/>
      <c r="M2593" s="4"/>
    </row>
    <row r="2594" spans="2:13" x14ac:dyDescent="0.25">
      <c r="B2594" s="4"/>
      <c r="C2594" s="4"/>
      <c r="D2594" s="4"/>
      <c r="E2594" s="4"/>
      <c r="F2594" s="4"/>
      <c r="G2594" s="4"/>
      <c r="H2594" s="4"/>
      <c r="I2594" s="4"/>
      <c r="J2594" s="4"/>
      <c r="K2594" s="4"/>
      <c r="L2594" s="4"/>
      <c r="M2594" s="4"/>
    </row>
    <row r="2595" spans="2:13" x14ac:dyDescent="0.25">
      <c r="B2595" s="4"/>
      <c r="C2595" s="4"/>
      <c r="D2595" s="4"/>
      <c r="E2595" s="4"/>
      <c r="F2595" s="4"/>
      <c r="G2595" s="4"/>
      <c r="H2595" s="4"/>
      <c r="I2595" s="4"/>
      <c r="J2595" s="4"/>
      <c r="K2595" s="4"/>
      <c r="L2595" s="4"/>
      <c r="M2595" s="4"/>
    </row>
    <row r="2596" spans="2:13" x14ac:dyDescent="0.25">
      <c r="B2596" s="4"/>
      <c r="C2596" s="4"/>
      <c r="D2596" s="4"/>
      <c r="E2596" s="4"/>
      <c r="F2596" s="4"/>
      <c r="G2596" s="4"/>
      <c r="H2596" s="4"/>
      <c r="I2596" s="4"/>
      <c r="J2596" s="4"/>
      <c r="K2596" s="4"/>
      <c r="L2596" s="4"/>
      <c r="M2596" s="4"/>
    </row>
    <row r="2597" spans="2:13" x14ac:dyDescent="0.25">
      <c r="B2597" s="4"/>
      <c r="C2597" s="4"/>
      <c r="D2597" s="4"/>
      <c r="E2597" s="4"/>
      <c r="F2597" s="4"/>
      <c r="G2597" s="4"/>
      <c r="H2597" s="4"/>
      <c r="I2597" s="4"/>
      <c r="J2597" s="4"/>
      <c r="K2597" s="4"/>
      <c r="L2597" s="4"/>
      <c r="M2597" s="4"/>
    </row>
    <row r="2598" spans="2:13" x14ac:dyDescent="0.25">
      <c r="B2598" s="4"/>
      <c r="C2598" s="4"/>
      <c r="D2598" s="4"/>
      <c r="E2598" s="4"/>
      <c r="F2598" s="4"/>
      <c r="G2598" s="4"/>
      <c r="H2598" s="4"/>
      <c r="I2598" s="4"/>
      <c r="J2598" s="4"/>
      <c r="K2598" s="4"/>
      <c r="L2598" s="4"/>
      <c r="M2598" s="4"/>
    </row>
    <row r="2599" spans="2:13" x14ac:dyDescent="0.25">
      <c r="B2599" s="4"/>
      <c r="C2599" s="4"/>
      <c r="D2599" s="4"/>
      <c r="E2599" s="4"/>
      <c r="F2599" s="4"/>
      <c r="G2599" s="4"/>
      <c r="H2599" s="4"/>
      <c r="I2599" s="4"/>
      <c r="J2599" s="4"/>
      <c r="K2599" s="4"/>
      <c r="L2599" s="4"/>
      <c r="M2599" s="4"/>
    </row>
    <row r="2600" spans="2:13" x14ac:dyDescent="0.25">
      <c r="B2600" s="4"/>
      <c r="C2600" s="4"/>
      <c r="D2600" s="4"/>
      <c r="E2600" s="4"/>
      <c r="F2600" s="4"/>
      <c r="G2600" s="4"/>
      <c r="H2600" s="4"/>
      <c r="I2600" s="4"/>
      <c r="J2600" s="4"/>
      <c r="K2600" s="4"/>
      <c r="L2600" s="4"/>
      <c r="M2600" s="4"/>
    </row>
    <row r="2601" spans="2:13" x14ac:dyDescent="0.25">
      <c r="B2601" s="4"/>
      <c r="C2601" s="4"/>
      <c r="D2601" s="4"/>
      <c r="E2601" s="4"/>
      <c r="F2601" s="4"/>
      <c r="G2601" s="4"/>
      <c r="H2601" s="4"/>
      <c r="I2601" s="4"/>
      <c r="J2601" s="4"/>
      <c r="K2601" s="4"/>
      <c r="L2601" s="4"/>
      <c r="M2601" s="4"/>
    </row>
    <row r="2602" spans="2:13" x14ac:dyDescent="0.25">
      <c r="B2602" s="4"/>
      <c r="C2602" s="4"/>
      <c r="D2602" s="4"/>
      <c r="E2602" s="4"/>
      <c r="F2602" s="4"/>
      <c r="G2602" s="4"/>
      <c r="H2602" s="4"/>
      <c r="I2602" s="4"/>
      <c r="J2602" s="4"/>
      <c r="K2602" s="4"/>
      <c r="L2602" s="4"/>
      <c r="M2602" s="4"/>
    </row>
    <row r="2603" spans="2:13" x14ac:dyDescent="0.25">
      <c r="B2603" s="4"/>
      <c r="C2603" s="4"/>
      <c r="D2603" s="4"/>
      <c r="E2603" s="4"/>
      <c r="F2603" s="4"/>
      <c r="G2603" s="4"/>
      <c r="H2603" s="4"/>
      <c r="I2603" s="4"/>
      <c r="J2603" s="4"/>
      <c r="K2603" s="4"/>
      <c r="L2603" s="4"/>
      <c r="M2603" s="4"/>
    </row>
    <row r="2604" spans="2:13" x14ac:dyDescent="0.25">
      <c r="B2604" s="4"/>
      <c r="C2604" s="4"/>
      <c r="D2604" s="4"/>
      <c r="E2604" s="4"/>
      <c r="F2604" s="4"/>
      <c r="G2604" s="4"/>
      <c r="H2604" s="4"/>
      <c r="I2604" s="4"/>
      <c r="J2604" s="4"/>
      <c r="K2604" s="4"/>
      <c r="L2604" s="4"/>
      <c r="M2604" s="4"/>
    </row>
    <row r="2605" spans="2:13" x14ac:dyDescent="0.25">
      <c r="B2605" s="4"/>
      <c r="C2605" s="4"/>
      <c r="D2605" s="4"/>
      <c r="E2605" s="4"/>
      <c r="F2605" s="4"/>
      <c r="G2605" s="4"/>
      <c r="H2605" s="4"/>
      <c r="I2605" s="4"/>
      <c r="J2605" s="4"/>
      <c r="K2605" s="4"/>
      <c r="L2605" s="4"/>
      <c r="M2605" s="4"/>
    </row>
    <row r="2606" spans="2:13" x14ac:dyDescent="0.25">
      <c r="B2606" s="4"/>
      <c r="C2606" s="4"/>
      <c r="D2606" s="4"/>
      <c r="E2606" s="4"/>
      <c r="F2606" s="4"/>
      <c r="G2606" s="4"/>
      <c r="H2606" s="4"/>
      <c r="I2606" s="4"/>
      <c r="J2606" s="4"/>
      <c r="K2606" s="4"/>
      <c r="L2606" s="4"/>
      <c r="M2606" s="4"/>
    </row>
    <row r="2607" spans="2:13" x14ac:dyDescent="0.25">
      <c r="B2607" s="4"/>
      <c r="C2607" s="4"/>
      <c r="D2607" s="4"/>
      <c r="E2607" s="4"/>
      <c r="F2607" s="4"/>
      <c r="G2607" s="4"/>
      <c r="H2607" s="4"/>
      <c r="I2607" s="4"/>
      <c r="J2607" s="4"/>
      <c r="K2607" s="4"/>
      <c r="L2607" s="4"/>
      <c r="M2607" s="4"/>
    </row>
    <row r="2608" spans="2:13" x14ac:dyDescent="0.25">
      <c r="B2608" s="4"/>
      <c r="C2608" s="4"/>
      <c r="D2608" s="4"/>
      <c r="E2608" s="4"/>
      <c r="F2608" s="4"/>
      <c r="G2608" s="4"/>
      <c r="H2608" s="4"/>
      <c r="I2608" s="4"/>
      <c r="J2608" s="4"/>
      <c r="K2608" s="4"/>
      <c r="L2608" s="4"/>
      <c r="M2608" s="4"/>
    </row>
    <row r="2609" spans="2:13" x14ac:dyDescent="0.25">
      <c r="B2609" s="4"/>
      <c r="C2609" s="4"/>
      <c r="D2609" s="4"/>
      <c r="E2609" s="4"/>
      <c r="F2609" s="4"/>
      <c r="G2609" s="4"/>
      <c r="H2609" s="4"/>
      <c r="I2609" s="4"/>
      <c r="J2609" s="4"/>
      <c r="K2609" s="4"/>
      <c r="L2609" s="4"/>
      <c r="M2609" s="4"/>
    </row>
    <row r="2610" spans="2:13" x14ac:dyDescent="0.25">
      <c r="B2610" s="4"/>
      <c r="C2610" s="4"/>
      <c r="D2610" s="4"/>
      <c r="E2610" s="4"/>
      <c r="F2610" s="4"/>
      <c r="G2610" s="4"/>
      <c r="H2610" s="4"/>
      <c r="I2610" s="4"/>
      <c r="J2610" s="4"/>
      <c r="K2610" s="4"/>
      <c r="L2610" s="4"/>
      <c r="M2610" s="4"/>
    </row>
    <row r="2611" spans="2:13" x14ac:dyDescent="0.25">
      <c r="B2611" s="4"/>
      <c r="C2611" s="4"/>
      <c r="D2611" s="4"/>
      <c r="E2611" s="4"/>
      <c r="F2611" s="4"/>
      <c r="G2611" s="4"/>
      <c r="H2611" s="4"/>
      <c r="I2611" s="4"/>
      <c r="J2611" s="4"/>
      <c r="K2611" s="4"/>
      <c r="L2611" s="4"/>
      <c r="M2611" s="4"/>
    </row>
    <row r="2612" spans="2:13" x14ac:dyDescent="0.25">
      <c r="B2612" s="4"/>
      <c r="C2612" s="4"/>
      <c r="D2612" s="4"/>
      <c r="E2612" s="4"/>
      <c r="F2612" s="4"/>
      <c r="G2612" s="4"/>
      <c r="H2612" s="4"/>
      <c r="I2612" s="4"/>
      <c r="J2612" s="4"/>
      <c r="K2612" s="4"/>
      <c r="L2612" s="4"/>
      <c r="M2612" s="4"/>
    </row>
    <row r="2613" spans="2:13" x14ac:dyDescent="0.25">
      <c r="B2613" s="4"/>
      <c r="C2613" s="4"/>
      <c r="D2613" s="4"/>
      <c r="E2613" s="4"/>
      <c r="F2613" s="4"/>
      <c r="G2613" s="4"/>
      <c r="H2613" s="4"/>
      <c r="I2613" s="4"/>
      <c r="J2613" s="4"/>
      <c r="K2613" s="4"/>
      <c r="L2613" s="4"/>
      <c r="M2613" s="4"/>
    </row>
    <row r="2614" spans="2:13" x14ac:dyDescent="0.25">
      <c r="B2614" s="4"/>
      <c r="C2614" s="4"/>
      <c r="D2614" s="4"/>
      <c r="E2614" s="4"/>
      <c r="F2614" s="4"/>
      <c r="G2614" s="4"/>
      <c r="H2614" s="4"/>
      <c r="I2614" s="4"/>
      <c r="J2614" s="4"/>
      <c r="K2614" s="4"/>
      <c r="L2614" s="4"/>
      <c r="M2614" s="4"/>
    </row>
    <row r="2615" spans="2:13" x14ac:dyDescent="0.25">
      <c r="B2615" s="4"/>
      <c r="C2615" s="4"/>
      <c r="D2615" s="4"/>
      <c r="E2615" s="4"/>
      <c r="F2615" s="4"/>
      <c r="G2615" s="4"/>
      <c r="H2615" s="4"/>
      <c r="I2615" s="4"/>
      <c r="J2615" s="4"/>
      <c r="K2615" s="4"/>
      <c r="L2615" s="4"/>
      <c r="M2615" s="4"/>
    </row>
    <row r="2616" spans="2:13" x14ac:dyDescent="0.25">
      <c r="B2616" s="4"/>
      <c r="C2616" s="4"/>
      <c r="D2616" s="4"/>
      <c r="E2616" s="4"/>
      <c r="F2616" s="4"/>
      <c r="G2616" s="4"/>
      <c r="H2616" s="4"/>
      <c r="I2616" s="4"/>
      <c r="J2616" s="4"/>
      <c r="K2616" s="4"/>
      <c r="L2616" s="4"/>
      <c r="M2616" s="4"/>
    </row>
    <row r="2617" spans="2:13" x14ac:dyDescent="0.25">
      <c r="B2617" s="4"/>
      <c r="C2617" s="4"/>
      <c r="D2617" s="4"/>
      <c r="E2617" s="4"/>
      <c r="F2617" s="4"/>
      <c r="G2617" s="4"/>
      <c r="H2617" s="4"/>
      <c r="I2617" s="4"/>
      <c r="J2617" s="4"/>
      <c r="K2617" s="4"/>
      <c r="L2617" s="4"/>
      <c r="M2617" s="4"/>
    </row>
    <row r="2618" spans="2:13" x14ac:dyDescent="0.25">
      <c r="B2618" s="4"/>
      <c r="C2618" s="4"/>
      <c r="D2618" s="4"/>
      <c r="E2618" s="4"/>
      <c r="F2618" s="4"/>
      <c r="G2618" s="4"/>
      <c r="H2618" s="4"/>
      <c r="I2618" s="4"/>
      <c r="J2618" s="4"/>
      <c r="K2618" s="4"/>
      <c r="L2618" s="4"/>
      <c r="M2618" s="4"/>
    </row>
    <row r="2619" spans="2:13" x14ac:dyDescent="0.25">
      <c r="B2619" s="4"/>
      <c r="C2619" s="4"/>
      <c r="D2619" s="4"/>
      <c r="E2619" s="4"/>
      <c r="F2619" s="4"/>
      <c r="G2619" s="4"/>
      <c r="H2619" s="4"/>
      <c r="I2619" s="4"/>
      <c r="J2619" s="4"/>
      <c r="K2619" s="4"/>
      <c r="L2619" s="4"/>
      <c r="M2619" s="4"/>
    </row>
    <row r="2620" spans="2:13" x14ac:dyDescent="0.25">
      <c r="B2620" s="4"/>
      <c r="C2620" s="4"/>
      <c r="D2620" s="4"/>
      <c r="E2620" s="4"/>
      <c r="F2620" s="4"/>
      <c r="G2620" s="4"/>
      <c r="H2620" s="4"/>
      <c r="I2620" s="4"/>
      <c r="J2620" s="4"/>
      <c r="K2620" s="4"/>
      <c r="L2620" s="4"/>
      <c r="M2620" s="4"/>
    </row>
    <row r="2621" spans="2:13" x14ac:dyDescent="0.25">
      <c r="B2621" s="4"/>
      <c r="C2621" s="4"/>
      <c r="D2621" s="4"/>
      <c r="E2621" s="4"/>
      <c r="F2621" s="4"/>
      <c r="G2621" s="4"/>
      <c r="H2621" s="4"/>
      <c r="I2621" s="4"/>
      <c r="J2621" s="4"/>
      <c r="K2621" s="4"/>
      <c r="L2621" s="4"/>
      <c r="M2621" s="4"/>
    </row>
    <row r="2622" spans="2:13" x14ac:dyDescent="0.25">
      <c r="B2622" s="4"/>
      <c r="C2622" s="4"/>
      <c r="D2622" s="4"/>
      <c r="E2622" s="4"/>
      <c r="F2622" s="4"/>
      <c r="G2622" s="4"/>
      <c r="H2622" s="4"/>
      <c r="I2622" s="4"/>
      <c r="J2622" s="4"/>
      <c r="K2622" s="4"/>
      <c r="L2622" s="4"/>
      <c r="M2622" s="4"/>
    </row>
    <row r="2623" spans="2:13" x14ac:dyDescent="0.25">
      <c r="B2623" s="4"/>
      <c r="C2623" s="4"/>
      <c r="D2623" s="4"/>
      <c r="E2623" s="4"/>
      <c r="F2623" s="4"/>
      <c r="G2623" s="4"/>
      <c r="H2623" s="4"/>
      <c r="I2623" s="4"/>
      <c r="J2623" s="4"/>
      <c r="K2623" s="4"/>
      <c r="L2623" s="4"/>
      <c r="M2623" s="4"/>
    </row>
    <row r="2624" spans="2:13" x14ac:dyDescent="0.25">
      <c r="B2624" s="4"/>
      <c r="C2624" s="4"/>
      <c r="D2624" s="4"/>
      <c r="E2624" s="4"/>
      <c r="F2624" s="4"/>
      <c r="G2624" s="4"/>
      <c r="H2624" s="4"/>
      <c r="I2624" s="4"/>
      <c r="J2624" s="4"/>
      <c r="K2624" s="4"/>
      <c r="L2624" s="4"/>
      <c r="M2624" s="4"/>
    </row>
    <row r="2625" spans="2:13" x14ac:dyDescent="0.25">
      <c r="B2625" s="4"/>
      <c r="C2625" s="4"/>
      <c r="D2625" s="4"/>
      <c r="E2625" s="4"/>
      <c r="F2625" s="4"/>
      <c r="G2625" s="4"/>
      <c r="H2625" s="4"/>
      <c r="I2625" s="4"/>
      <c r="J2625" s="4"/>
      <c r="K2625" s="4"/>
      <c r="L2625" s="4"/>
      <c r="M2625" s="4"/>
    </row>
    <row r="2626" spans="2:13" x14ac:dyDescent="0.25">
      <c r="B2626" s="4"/>
      <c r="C2626" s="4"/>
      <c r="D2626" s="4"/>
      <c r="E2626" s="4"/>
      <c r="F2626" s="4"/>
      <c r="G2626" s="4"/>
      <c r="H2626" s="4"/>
      <c r="I2626" s="4"/>
      <c r="J2626" s="4"/>
      <c r="K2626" s="4"/>
      <c r="L2626" s="4"/>
      <c r="M2626" s="4"/>
    </row>
    <row r="2627" spans="2:13" x14ac:dyDescent="0.25">
      <c r="B2627" s="4"/>
      <c r="C2627" s="4"/>
      <c r="D2627" s="4"/>
      <c r="E2627" s="4"/>
      <c r="F2627" s="4"/>
      <c r="G2627" s="4"/>
      <c r="H2627" s="4"/>
      <c r="I2627" s="4"/>
      <c r="J2627" s="4"/>
      <c r="K2627" s="4"/>
      <c r="L2627" s="4"/>
      <c r="M2627" s="4"/>
    </row>
    <row r="2628" spans="2:13" x14ac:dyDescent="0.25">
      <c r="B2628" s="4"/>
      <c r="C2628" s="4"/>
      <c r="D2628" s="4"/>
      <c r="E2628" s="4"/>
      <c r="F2628" s="4"/>
      <c r="G2628" s="4"/>
      <c r="H2628" s="4"/>
      <c r="I2628" s="4"/>
      <c r="J2628" s="4"/>
      <c r="K2628" s="4"/>
      <c r="L2628" s="4"/>
      <c r="M2628" s="4"/>
    </row>
    <row r="2629" spans="2:13" x14ac:dyDescent="0.25">
      <c r="B2629" s="4"/>
      <c r="C2629" s="4"/>
      <c r="D2629" s="4"/>
      <c r="E2629" s="4"/>
      <c r="F2629" s="4"/>
      <c r="G2629" s="4"/>
      <c r="H2629" s="4"/>
      <c r="I2629" s="4"/>
      <c r="J2629" s="4"/>
      <c r="K2629" s="4"/>
      <c r="L2629" s="4"/>
      <c r="M2629" s="4"/>
    </row>
    <row r="2630" spans="2:13" x14ac:dyDescent="0.25">
      <c r="B2630" s="4"/>
      <c r="C2630" s="4"/>
      <c r="D2630" s="4"/>
      <c r="E2630" s="4"/>
      <c r="F2630" s="4"/>
      <c r="G2630" s="4"/>
      <c r="H2630" s="4"/>
      <c r="I2630" s="4"/>
      <c r="J2630" s="4"/>
      <c r="K2630" s="4"/>
      <c r="L2630" s="4"/>
      <c r="M2630" s="4"/>
    </row>
    <row r="2631" spans="2:13" x14ac:dyDescent="0.25">
      <c r="B2631" s="4"/>
      <c r="C2631" s="4"/>
      <c r="D2631" s="4"/>
      <c r="E2631" s="4"/>
      <c r="F2631" s="4"/>
      <c r="G2631" s="4"/>
      <c r="H2631" s="4"/>
      <c r="I2631" s="4"/>
      <c r="J2631" s="4"/>
      <c r="K2631" s="4"/>
      <c r="L2631" s="4"/>
      <c r="M2631" s="4"/>
    </row>
    <row r="2632" spans="2:13" x14ac:dyDescent="0.25">
      <c r="B2632" s="4"/>
      <c r="C2632" s="4"/>
      <c r="D2632" s="4"/>
      <c r="E2632" s="4"/>
      <c r="F2632" s="4"/>
      <c r="G2632" s="4"/>
      <c r="H2632" s="4"/>
      <c r="I2632" s="4"/>
      <c r="J2632" s="4"/>
      <c r="K2632" s="4"/>
      <c r="L2632" s="4"/>
      <c r="M2632" s="4"/>
    </row>
    <row r="2633" spans="2:13" x14ac:dyDescent="0.25">
      <c r="B2633" s="4"/>
      <c r="C2633" s="4"/>
      <c r="D2633" s="4"/>
      <c r="E2633" s="4"/>
      <c r="F2633" s="4"/>
      <c r="G2633" s="4"/>
      <c r="H2633" s="4"/>
      <c r="I2633" s="4"/>
      <c r="J2633" s="4"/>
      <c r="K2633" s="4"/>
      <c r="L2633" s="4"/>
      <c r="M2633" s="4"/>
    </row>
    <row r="2634" spans="2:13" x14ac:dyDescent="0.25">
      <c r="B2634" s="4"/>
      <c r="C2634" s="4"/>
      <c r="D2634" s="4"/>
      <c r="E2634" s="4"/>
      <c r="F2634" s="4"/>
      <c r="G2634" s="4"/>
      <c r="H2634" s="4"/>
      <c r="I2634" s="4"/>
      <c r="J2634" s="4"/>
      <c r="K2634" s="4"/>
      <c r="L2634" s="4"/>
      <c r="M2634" s="4"/>
    </row>
    <row r="2635" spans="2:13" x14ac:dyDescent="0.25">
      <c r="B2635" s="4"/>
      <c r="C2635" s="4"/>
      <c r="D2635" s="4"/>
      <c r="E2635" s="4"/>
      <c r="F2635" s="4"/>
      <c r="G2635" s="4"/>
      <c r="H2635" s="4"/>
      <c r="I2635" s="4"/>
      <c r="J2635" s="4"/>
      <c r="K2635" s="4"/>
      <c r="L2635" s="4"/>
      <c r="M2635" s="4"/>
    </row>
    <row r="2636" spans="2:13" x14ac:dyDescent="0.25">
      <c r="B2636" s="4"/>
      <c r="C2636" s="4"/>
      <c r="D2636" s="4"/>
      <c r="E2636" s="4"/>
      <c r="F2636" s="4"/>
      <c r="G2636" s="4"/>
      <c r="H2636" s="4"/>
      <c r="I2636" s="4"/>
      <c r="J2636" s="4"/>
      <c r="K2636" s="4"/>
      <c r="L2636" s="4"/>
      <c r="M2636" s="4"/>
    </row>
    <row r="2637" spans="2:13" x14ac:dyDescent="0.25">
      <c r="B2637" s="4"/>
      <c r="C2637" s="4"/>
      <c r="D2637" s="4"/>
      <c r="E2637" s="4"/>
      <c r="F2637" s="4"/>
      <c r="G2637" s="4"/>
      <c r="H2637" s="4"/>
      <c r="I2637" s="4"/>
      <c r="J2637" s="4"/>
      <c r="K2637" s="4"/>
      <c r="L2637" s="4"/>
      <c r="M2637" s="4"/>
    </row>
    <row r="2638" spans="2:13" x14ac:dyDescent="0.25">
      <c r="B2638" s="4"/>
      <c r="C2638" s="4"/>
      <c r="D2638" s="4"/>
      <c r="E2638" s="4"/>
      <c r="F2638" s="4"/>
      <c r="G2638" s="4"/>
      <c r="H2638" s="4"/>
      <c r="I2638" s="4"/>
      <c r="J2638" s="4"/>
      <c r="K2638" s="4"/>
      <c r="L2638" s="4"/>
      <c r="M2638" s="4"/>
    </row>
    <row r="2639" spans="2:13" x14ac:dyDescent="0.25">
      <c r="B2639" s="4"/>
      <c r="C2639" s="4"/>
      <c r="D2639" s="4"/>
      <c r="E2639" s="4"/>
      <c r="F2639" s="4"/>
      <c r="G2639" s="4"/>
      <c r="H2639" s="4"/>
      <c r="I2639" s="4"/>
      <c r="J2639" s="4"/>
      <c r="K2639" s="4"/>
      <c r="L2639" s="4"/>
      <c r="M2639" s="4"/>
    </row>
    <row r="2640" spans="2:13" x14ac:dyDescent="0.25">
      <c r="B2640" s="4"/>
      <c r="C2640" s="4"/>
      <c r="D2640" s="4"/>
      <c r="E2640" s="4"/>
      <c r="F2640" s="4"/>
      <c r="G2640" s="4"/>
      <c r="H2640" s="4"/>
      <c r="I2640" s="4"/>
      <c r="J2640" s="4"/>
      <c r="K2640" s="4"/>
      <c r="L2640" s="4"/>
      <c r="M2640" s="4"/>
    </row>
    <row r="2641" spans="2:13" x14ac:dyDescent="0.25">
      <c r="B2641" s="4"/>
      <c r="C2641" s="4"/>
      <c r="D2641" s="4"/>
      <c r="E2641" s="4"/>
      <c r="F2641" s="4"/>
      <c r="G2641" s="4"/>
      <c r="H2641" s="4"/>
      <c r="I2641" s="4"/>
      <c r="J2641" s="4"/>
      <c r="K2641" s="4"/>
      <c r="L2641" s="4"/>
      <c r="M2641" s="4"/>
    </row>
    <row r="2642" spans="2:13" x14ac:dyDescent="0.25">
      <c r="B2642" s="4"/>
      <c r="C2642" s="4"/>
      <c r="D2642" s="4"/>
      <c r="E2642" s="4"/>
      <c r="F2642" s="4"/>
      <c r="G2642" s="4"/>
      <c r="H2642" s="4"/>
      <c r="I2642" s="4"/>
      <c r="J2642" s="4"/>
      <c r="K2642" s="4"/>
      <c r="L2642" s="4"/>
      <c r="M2642" s="4"/>
    </row>
    <row r="2643" spans="2:13" x14ac:dyDescent="0.25">
      <c r="B2643" s="4"/>
      <c r="C2643" s="4"/>
      <c r="D2643" s="4"/>
      <c r="E2643" s="4"/>
      <c r="F2643" s="4"/>
      <c r="G2643" s="4"/>
      <c r="H2643" s="4"/>
      <c r="I2643" s="4"/>
      <c r="J2643" s="4"/>
      <c r="K2643" s="4"/>
      <c r="L2643" s="4"/>
      <c r="M2643" s="4"/>
    </row>
    <row r="2644" spans="2:13" x14ac:dyDescent="0.25">
      <c r="B2644" s="4"/>
      <c r="C2644" s="4"/>
      <c r="D2644" s="4"/>
      <c r="E2644" s="4"/>
      <c r="F2644" s="4"/>
      <c r="G2644" s="4"/>
      <c r="H2644" s="4"/>
      <c r="I2644" s="4"/>
      <c r="J2644" s="4"/>
      <c r="K2644" s="4"/>
      <c r="L2644" s="4"/>
      <c r="M2644" s="4"/>
    </row>
    <row r="2645" spans="2:13" x14ac:dyDescent="0.25">
      <c r="B2645" s="4"/>
      <c r="C2645" s="4"/>
      <c r="D2645" s="4"/>
      <c r="E2645" s="4"/>
      <c r="F2645" s="4"/>
      <c r="G2645" s="4"/>
      <c r="H2645" s="4"/>
      <c r="I2645" s="4"/>
      <c r="J2645" s="4"/>
      <c r="K2645" s="4"/>
      <c r="L2645" s="4"/>
      <c r="M2645" s="4"/>
    </row>
    <row r="2646" spans="2:13" x14ac:dyDescent="0.25">
      <c r="B2646" s="4"/>
      <c r="C2646" s="4"/>
      <c r="D2646" s="4"/>
      <c r="E2646" s="4"/>
      <c r="F2646" s="4"/>
      <c r="G2646" s="4"/>
      <c r="H2646" s="4"/>
      <c r="I2646" s="4"/>
      <c r="J2646" s="4"/>
      <c r="K2646" s="4"/>
      <c r="L2646" s="4"/>
      <c r="M2646" s="4"/>
    </row>
    <row r="2647" spans="2:13" x14ac:dyDescent="0.25">
      <c r="B2647" s="4"/>
      <c r="C2647" s="4"/>
      <c r="D2647" s="4"/>
      <c r="E2647" s="4"/>
      <c r="F2647" s="4"/>
      <c r="G2647" s="4"/>
      <c r="H2647" s="4"/>
      <c r="I2647" s="4"/>
      <c r="J2647" s="4"/>
      <c r="K2647" s="4"/>
      <c r="L2647" s="4"/>
      <c r="M2647" s="4"/>
    </row>
    <row r="2648" spans="2:13" x14ac:dyDescent="0.25">
      <c r="B2648" s="4"/>
      <c r="C2648" s="4"/>
      <c r="D2648" s="4"/>
      <c r="E2648" s="4"/>
      <c r="F2648" s="4"/>
      <c r="G2648" s="4"/>
      <c r="H2648" s="4"/>
      <c r="I2648" s="4"/>
      <c r="J2648" s="4"/>
      <c r="K2648" s="4"/>
      <c r="L2648" s="4"/>
      <c r="M2648" s="4"/>
    </row>
    <row r="2649" spans="2:13" x14ac:dyDescent="0.25">
      <c r="B2649" s="4"/>
      <c r="C2649" s="4"/>
      <c r="D2649" s="4"/>
      <c r="E2649" s="4"/>
      <c r="F2649" s="4"/>
      <c r="G2649" s="4"/>
      <c r="H2649" s="4"/>
      <c r="I2649" s="4"/>
      <c r="J2649" s="4"/>
      <c r="K2649" s="4"/>
      <c r="L2649" s="4"/>
      <c r="M2649" s="4"/>
    </row>
    <row r="2650" spans="2:13" x14ac:dyDescent="0.25">
      <c r="B2650" s="4"/>
      <c r="C2650" s="4"/>
      <c r="D2650" s="4"/>
      <c r="E2650" s="4"/>
      <c r="F2650" s="4"/>
      <c r="G2650" s="4"/>
      <c r="H2650" s="4"/>
      <c r="I2650" s="4"/>
      <c r="J2650" s="4"/>
      <c r="K2650" s="4"/>
      <c r="L2650" s="4"/>
      <c r="M2650" s="4"/>
    </row>
    <row r="2651" spans="2:13" x14ac:dyDescent="0.25">
      <c r="B2651" s="4"/>
      <c r="C2651" s="4"/>
      <c r="D2651" s="4"/>
      <c r="E2651" s="4"/>
      <c r="F2651" s="4"/>
      <c r="G2651" s="4"/>
      <c r="H2651" s="4"/>
      <c r="I2651" s="4"/>
      <c r="J2651" s="4"/>
      <c r="K2651" s="4"/>
      <c r="L2651" s="4"/>
      <c r="M2651" s="4"/>
    </row>
    <row r="2652" spans="2:13" x14ac:dyDescent="0.25">
      <c r="B2652" s="4"/>
      <c r="C2652" s="4"/>
      <c r="D2652" s="4"/>
      <c r="E2652" s="4"/>
      <c r="F2652" s="4"/>
      <c r="G2652" s="4"/>
      <c r="H2652" s="4"/>
      <c r="I2652" s="4"/>
      <c r="J2652" s="4"/>
      <c r="K2652" s="4"/>
      <c r="L2652" s="4"/>
      <c r="M2652" s="4"/>
    </row>
    <row r="2653" spans="2:13" x14ac:dyDescent="0.25">
      <c r="B2653" s="4"/>
      <c r="C2653" s="4"/>
      <c r="D2653" s="4"/>
      <c r="E2653" s="4"/>
      <c r="F2653" s="4"/>
      <c r="G2653" s="4"/>
      <c r="H2653" s="4"/>
      <c r="I2653" s="4"/>
      <c r="J2653" s="4"/>
      <c r="K2653" s="4"/>
      <c r="L2653" s="4"/>
      <c r="M2653" s="4"/>
    </row>
    <row r="2654" spans="2:13" x14ac:dyDescent="0.25">
      <c r="B2654" s="4"/>
      <c r="C2654" s="4"/>
      <c r="D2654" s="4"/>
      <c r="E2654" s="4"/>
      <c r="F2654" s="4"/>
      <c r="G2654" s="4"/>
      <c r="H2654" s="4"/>
      <c r="I2654" s="4"/>
      <c r="J2654" s="4"/>
      <c r="K2654" s="4"/>
      <c r="L2654" s="4"/>
      <c r="M2654" s="4"/>
    </row>
    <row r="2655" spans="2:13" x14ac:dyDescent="0.25">
      <c r="B2655" s="4"/>
      <c r="C2655" s="4"/>
      <c r="D2655" s="4"/>
      <c r="E2655" s="4"/>
      <c r="F2655" s="4"/>
      <c r="G2655" s="4"/>
      <c r="H2655" s="4"/>
      <c r="I2655" s="4"/>
      <c r="J2655" s="4"/>
      <c r="K2655" s="4"/>
      <c r="L2655" s="4"/>
      <c r="M2655" s="4"/>
    </row>
    <row r="2656" spans="2:13" x14ac:dyDescent="0.25">
      <c r="B2656" s="4"/>
      <c r="C2656" s="4"/>
      <c r="D2656" s="4"/>
      <c r="E2656" s="4"/>
      <c r="F2656" s="4"/>
      <c r="G2656" s="4"/>
      <c r="H2656" s="4"/>
      <c r="I2656" s="4"/>
      <c r="J2656" s="4"/>
      <c r="K2656" s="4"/>
      <c r="L2656" s="4"/>
      <c r="M2656" s="4"/>
    </row>
    <row r="2657" spans="2:13" x14ac:dyDescent="0.25">
      <c r="B2657" s="4"/>
      <c r="C2657" s="4"/>
      <c r="D2657" s="4"/>
      <c r="E2657" s="4"/>
      <c r="F2657" s="4"/>
      <c r="G2657" s="4"/>
      <c r="H2657" s="4"/>
      <c r="I2657" s="4"/>
      <c r="J2657" s="4"/>
      <c r="K2657" s="4"/>
      <c r="L2657" s="4"/>
      <c r="M2657" s="4"/>
    </row>
    <row r="2658" spans="2:13" x14ac:dyDescent="0.25">
      <c r="B2658" s="4"/>
      <c r="C2658" s="4"/>
      <c r="D2658" s="4"/>
      <c r="E2658" s="4"/>
      <c r="F2658" s="4"/>
      <c r="G2658" s="4"/>
      <c r="H2658" s="4"/>
      <c r="I2658" s="4"/>
      <c r="J2658" s="4"/>
      <c r="K2658" s="4"/>
      <c r="L2658" s="4"/>
      <c r="M2658" s="4"/>
    </row>
    <row r="2659" spans="2:13" x14ac:dyDescent="0.25">
      <c r="B2659" s="4"/>
      <c r="C2659" s="4"/>
      <c r="D2659" s="4"/>
      <c r="E2659" s="4"/>
      <c r="F2659" s="4"/>
      <c r="G2659" s="4"/>
      <c r="H2659" s="4"/>
      <c r="I2659" s="4"/>
      <c r="J2659" s="4"/>
      <c r="K2659" s="4"/>
      <c r="L2659" s="4"/>
      <c r="M2659" s="4"/>
    </row>
    <row r="2660" spans="2:13" x14ac:dyDescent="0.25">
      <c r="B2660" s="4"/>
      <c r="C2660" s="4"/>
      <c r="D2660" s="4"/>
      <c r="E2660" s="4"/>
      <c r="F2660" s="4"/>
      <c r="G2660" s="4"/>
      <c r="H2660" s="4"/>
      <c r="I2660" s="4"/>
      <c r="J2660" s="4"/>
      <c r="K2660" s="4"/>
      <c r="L2660" s="4"/>
      <c r="M2660" s="4"/>
    </row>
    <row r="2661" spans="2:13" x14ac:dyDescent="0.25">
      <c r="B2661" s="4"/>
      <c r="C2661" s="4"/>
      <c r="D2661" s="4"/>
      <c r="E2661" s="4"/>
      <c r="F2661" s="4"/>
      <c r="G2661" s="4"/>
      <c r="H2661" s="4"/>
      <c r="I2661" s="4"/>
      <c r="J2661" s="4"/>
      <c r="K2661" s="4"/>
      <c r="L2661" s="4"/>
      <c r="M2661" s="4"/>
    </row>
    <row r="2662" spans="2:13" x14ac:dyDescent="0.25">
      <c r="B2662" s="4"/>
      <c r="C2662" s="4"/>
      <c r="D2662" s="4"/>
      <c r="E2662" s="4"/>
      <c r="F2662" s="4"/>
      <c r="G2662" s="4"/>
      <c r="H2662" s="4"/>
      <c r="I2662" s="4"/>
      <c r="J2662" s="4"/>
      <c r="K2662" s="4"/>
      <c r="L2662" s="4"/>
      <c r="M2662" s="4"/>
    </row>
    <row r="2663" spans="2:13" x14ac:dyDescent="0.25">
      <c r="B2663" s="4"/>
      <c r="C2663" s="4"/>
      <c r="D2663" s="4"/>
      <c r="E2663" s="4"/>
      <c r="F2663" s="4"/>
      <c r="G2663" s="4"/>
      <c r="H2663" s="4"/>
      <c r="I2663" s="4"/>
      <c r="J2663" s="4"/>
      <c r="K2663" s="4"/>
      <c r="L2663" s="4"/>
      <c r="M2663" s="4"/>
    </row>
    <row r="2664" spans="2:13" x14ac:dyDescent="0.25">
      <c r="B2664" s="4"/>
      <c r="C2664" s="4"/>
      <c r="D2664" s="4"/>
      <c r="E2664" s="4"/>
      <c r="F2664" s="4"/>
      <c r="G2664" s="4"/>
      <c r="H2664" s="4"/>
      <c r="I2664" s="4"/>
      <c r="J2664" s="4"/>
      <c r="K2664" s="4"/>
      <c r="L2664" s="4"/>
      <c r="M2664" s="4"/>
    </row>
    <row r="2665" spans="2:13" x14ac:dyDescent="0.25">
      <c r="B2665" s="4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</row>
    <row r="2666" spans="2:13" x14ac:dyDescent="0.25">
      <c r="B2666" s="4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</row>
    <row r="2667" spans="2:13" x14ac:dyDescent="0.25">
      <c r="B2667" s="4"/>
      <c r="C2667" s="4"/>
      <c r="D2667" s="4"/>
      <c r="E2667" s="4"/>
      <c r="F2667" s="4"/>
      <c r="G2667" s="4"/>
      <c r="H2667" s="4"/>
      <c r="I2667" s="4"/>
      <c r="J2667" s="4"/>
      <c r="K2667" s="4"/>
      <c r="L2667" s="4"/>
      <c r="M2667" s="4"/>
    </row>
    <row r="2668" spans="2:13" x14ac:dyDescent="0.25">
      <c r="B2668" s="4"/>
      <c r="C2668" s="4"/>
      <c r="D2668" s="4"/>
      <c r="E2668" s="4"/>
      <c r="F2668" s="4"/>
      <c r="G2668" s="4"/>
      <c r="H2668" s="4"/>
      <c r="I2668" s="4"/>
      <c r="J2668" s="4"/>
      <c r="K2668" s="4"/>
      <c r="L2668" s="4"/>
      <c r="M2668" s="4"/>
    </row>
    <row r="2669" spans="2:13" x14ac:dyDescent="0.25">
      <c r="B2669" s="4"/>
      <c r="C2669" s="4"/>
      <c r="D2669" s="4"/>
      <c r="E2669" s="4"/>
      <c r="F2669" s="4"/>
      <c r="G2669" s="4"/>
      <c r="H2669" s="4"/>
      <c r="I2669" s="4"/>
      <c r="J2669" s="4"/>
      <c r="K2669" s="4"/>
      <c r="L2669" s="4"/>
      <c r="M2669" s="4"/>
    </row>
    <row r="2670" spans="2:13" x14ac:dyDescent="0.25">
      <c r="B2670" s="4"/>
      <c r="C2670" s="4"/>
      <c r="D2670" s="4"/>
      <c r="E2670" s="4"/>
      <c r="F2670" s="4"/>
      <c r="G2670" s="4"/>
      <c r="H2670" s="4"/>
      <c r="I2670" s="4"/>
      <c r="J2670" s="4"/>
      <c r="K2670" s="4"/>
      <c r="L2670" s="4"/>
      <c r="M2670" s="4"/>
    </row>
    <row r="2671" spans="2:13" x14ac:dyDescent="0.25">
      <c r="B2671" s="4"/>
      <c r="C2671" s="4"/>
      <c r="D2671" s="4"/>
      <c r="E2671" s="4"/>
      <c r="F2671" s="4"/>
      <c r="G2671" s="4"/>
      <c r="H2671" s="4"/>
      <c r="I2671" s="4"/>
      <c r="J2671" s="4"/>
      <c r="K2671" s="4"/>
      <c r="L2671" s="4"/>
      <c r="M2671" s="4"/>
    </row>
    <row r="2672" spans="2:13" x14ac:dyDescent="0.25">
      <c r="B2672" s="4"/>
      <c r="C2672" s="4"/>
      <c r="D2672" s="4"/>
      <c r="E2672" s="4"/>
      <c r="F2672" s="4"/>
      <c r="G2672" s="4"/>
      <c r="H2672" s="4"/>
      <c r="I2672" s="4"/>
      <c r="J2672" s="4"/>
      <c r="K2672" s="4"/>
      <c r="L2672" s="4"/>
      <c r="M2672" s="4"/>
    </row>
    <row r="2673" spans="2:13" x14ac:dyDescent="0.25">
      <c r="B2673" s="4"/>
      <c r="C2673" s="4"/>
      <c r="D2673" s="4"/>
      <c r="E2673" s="4"/>
      <c r="F2673" s="4"/>
      <c r="G2673" s="4"/>
      <c r="H2673" s="4"/>
      <c r="I2673" s="4"/>
      <c r="J2673" s="4"/>
      <c r="K2673" s="4"/>
      <c r="L2673" s="4"/>
      <c r="M2673" s="4"/>
    </row>
    <row r="2674" spans="2:13" x14ac:dyDescent="0.25">
      <c r="B2674" s="4"/>
      <c r="C2674" s="4"/>
      <c r="D2674" s="4"/>
      <c r="E2674" s="4"/>
      <c r="F2674" s="4"/>
      <c r="G2674" s="4"/>
      <c r="H2674" s="4"/>
      <c r="I2674" s="4"/>
      <c r="J2674" s="4"/>
      <c r="K2674" s="4"/>
      <c r="L2674" s="4"/>
      <c r="M2674" s="4"/>
    </row>
    <row r="2675" spans="2:13" x14ac:dyDescent="0.25">
      <c r="B2675" s="4"/>
      <c r="C2675" s="4"/>
      <c r="D2675" s="4"/>
      <c r="E2675" s="4"/>
      <c r="F2675" s="4"/>
      <c r="G2675" s="4"/>
      <c r="H2675" s="4"/>
      <c r="I2675" s="4"/>
      <c r="J2675" s="4"/>
      <c r="K2675" s="4"/>
      <c r="L2675" s="4"/>
      <c r="M2675" s="4"/>
    </row>
    <row r="2676" spans="2:13" x14ac:dyDescent="0.25">
      <c r="B2676" s="4"/>
      <c r="C2676" s="4"/>
      <c r="D2676" s="4"/>
      <c r="E2676" s="4"/>
      <c r="F2676" s="4"/>
      <c r="G2676" s="4"/>
      <c r="H2676" s="4"/>
      <c r="I2676" s="4"/>
      <c r="J2676" s="4"/>
      <c r="K2676" s="4"/>
      <c r="L2676" s="4"/>
      <c r="M2676" s="4"/>
    </row>
    <row r="2677" spans="2:13" x14ac:dyDescent="0.25">
      <c r="B2677" s="4"/>
      <c r="C2677" s="4"/>
      <c r="D2677" s="4"/>
      <c r="E2677" s="4"/>
      <c r="F2677" s="4"/>
      <c r="G2677" s="4"/>
      <c r="H2677" s="4"/>
      <c r="I2677" s="4"/>
      <c r="J2677" s="4"/>
      <c r="K2677" s="4"/>
      <c r="L2677" s="4"/>
      <c r="M2677" s="4"/>
    </row>
    <row r="2678" spans="2:13" x14ac:dyDescent="0.25">
      <c r="B2678" s="4"/>
      <c r="C2678" s="4"/>
      <c r="D2678" s="4"/>
      <c r="E2678" s="4"/>
      <c r="F2678" s="4"/>
      <c r="G2678" s="4"/>
      <c r="H2678" s="4"/>
      <c r="I2678" s="4"/>
      <c r="J2678" s="4"/>
      <c r="K2678" s="4"/>
      <c r="L2678" s="4"/>
      <c r="M2678" s="4"/>
    </row>
    <row r="2679" spans="2:13" x14ac:dyDescent="0.25">
      <c r="B2679" s="4"/>
      <c r="C2679" s="4"/>
      <c r="D2679" s="4"/>
      <c r="E2679" s="4"/>
      <c r="F2679" s="4"/>
      <c r="G2679" s="4"/>
      <c r="H2679" s="4"/>
      <c r="I2679" s="4"/>
      <c r="J2679" s="4"/>
      <c r="K2679" s="4"/>
      <c r="L2679" s="4"/>
      <c r="M2679" s="4"/>
    </row>
    <row r="2680" spans="2:13" x14ac:dyDescent="0.25">
      <c r="B2680" s="4"/>
      <c r="C2680" s="4"/>
      <c r="D2680" s="4"/>
      <c r="E2680" s="4"/>
      <c r="F2680" s="4"/>
      <c r="G2680" s="4"/>
      <c r="H2680" s="4"/>
      <c r="I2680" s="4"/>
      <c r="J2680" s="4"/>
      <c r="K2680" s="4"/>
      <c r="L2680" s="4"/>
      <c r="M2680" s="4"/>
    </row>
    <row r="2681" spans="2:13" x14ac:dyDescent="0.25">
      <c r="B2681" s="4"/>
      <c r="C2681" s="4"/>
      <c r="D2681" s="4"/>
      <c r="E2681" s="4"/>
      <c r="F2681" s="4"/>
      <c r="G2681" s="4"/>
      <c r="H2681" s="4"/>
      <c r="I2681" s="4"/>
      <c r="J2681" s="4"/>
      <c r="K2681" s="4"/>
      <c r="L2681" s="4"/>
      <c r="M2681" s="4"/>
    </row>
    <row r="2682" spans="2:13" x14ac:dyDescent="0.25">
      <c r="B2682" s="4"/>
      <c r="C2682" s="4"/>
      <c r="D2682" s="4"/>
      <c r="E2682" s="4"/>
      <c r="F2682" s="4"/>
      <c r="G2682" s="4"/>
      <c r="H2682" s="4"/>
      <c r="I2682" s="4"/>
      <c r="J2682" s="4"/>
      <c r="K2682" s="4"/>
      <c r="L2682" s="4"/>
      <c r="M2682" s="4"/>
    </row>
    <row r="2683" spans="2:13" x14ac:dyDescent="0.25">
      <c r="B2683" s="4"/>
      <c r="C2683" s="4"/>
      <c r="D2683" s="4"/>
      <c r="E2683" s="4"/>
      <c r="F2683" s="4"/>
      <c r="G2683" s="4"/>
      <c r="H2683" s="4"/>
      <c r="I2683" s="4"/>
      <c r="J2683" s="4"/>
      <c r="K2683" s="4"/>
      <c r="L2683" s="4"/>
      <c r="M2683" s="4"/>
    </row>
    <row r="2684" spans="2:13" x14ac:dyDescent="0.25">
      <c r="B2684" s="4"/>
      <c r="C2684" s="4"/>
      <c r="D2684" s="4"/>
      <c r="E2684" s="4"/>
      <c r="F2684" s="4"/>
      <c r="G2684" s="4"/>
      <c r="H2684" s="4"/>
      <c r="I2684" s="4"/>
      <c r="J2684" s="4"/>
      <c r="K2684" s="4"/>
      <c r="L2684" s="4"/>
      <c r="M2684" s="4"/>
    </row>
    <row r="2685" spans="2:13" x14ac:dyDescent="0.25">
      <c r="B2685" s="4"/>
      <c r="C2685" s="4"/>
      <c r="D2685" s="4"/>
      <c r="E2685" s="4"/>
      <c r="F2685" s="4"/>
      <c r="G2685" s="4"/>
      <c r="H2685" s="4"/>
      <c r="I2685" s="4"/>
      <c r="J2685" s="4"/>
      <c r="K2685" s="4"/>
      <c r="L2685" s="4"/>
      <c r="M2685" s="4"/>
    </row>
    <row r="2686" spans="2:13" x14ac:dyDescent="0.25">
      <c r="B2686" s="4"/>
      <c r="C2686" s="4"/>
      <c r="D2686" s="4"/>
      <c r="E2686" s="4"/>
      <c r="F2686" s="4"/>
      <c r="G2686" s="4"/>
      <c r="H2686" s="4"/>
      <c r="I2686" s="4"/>
      <c r="J2686" s="4"/>
      <c r="K2686" s="4"/>
      <c r="L2686" s="4"/>
      <c r="M2686" s="4"/>
    </row>
    <row r="2687" spans="2:13" x14ac:dyDescent="0.25">
      <c r="B2687" s="4"/>
      <c r="C2687" s="4"/>
      <c r="D2687" s="4"/>
      <c r="E2687" s="4"/>
      <c r="F2687" s="4"/>
      <c r="G2687" s="4"/>
      <c r="H2687" s="4"/>
      <c r="I2687" s="4"/>
      <c r="J2687" s="4"/>
      <c r="K2687" s="4"/>
      <c r="L2687" s="4"/>
      <c r="M2687" s="4"/>
    </row>
    <row r="2688" spans="2:13" x14ac:dyDescent="0.25">
      <c r="B2688" s="4"/>
      <c r="C2688" s="4"/>
      <c r="D2688" s="4"/>
      <c r="E2688" s="4"/>
      <c r="F2688" s="4"/>
      <c r="G2688" s="4"/>
      <c r="H2688" s="4"/>
      <c r="I2688" s="4"/>
      <c r="J2688" s="4"/>
      <c r="K2688" s="4"/>
      <c r="L2688" s="4"/>
      <c r="M2688" s="4"/>
    </row>
    <row r="2689" spans="2:13" x14ac:dyDescent="0.25">
      <c r="B2689" s="4"/>
      <c r="C2689" s="4"/>
      <c r="D2689" s="4"/>
      <c r="E2689" s="4"/>
      <c r="F2689" s="4"/>
      <c r="G2689" s="4"/>
      <c r="H2689" s="4"/>
      <c r="I2689" s="4"/>
      <c r="J2689" s="4"/>
      <c r="K2689" s="4"/>
      <c r="L2689" s="4"/>
      <c r="M2689" s="4"/>
    </row>
    <row r="2690" spans="2:13" x14ac:dyDescent="0.25">
      <c r="B2690" s="4"/>
      <c r="C2690" s="4"/>
      <c r="D2690" s="4"/>
      <c r="E2690" s="4"/>
      <c r="F2690" s="4"/>
      <c r="G2690" s="4"/>
      <c r="H2690" s="4"/>
      <c r="I2690" s="4"/>
      <c r="J2690" s="4"/>
      <c r="K2690" s="4"/>
      <c r="L2690" s="4"/>
      <c r="M2690" s="4"/>
    </row>
    <row r="2691" spans="2:13" x14ac:dyDescent="0.25">
      <c r="B2691" s="4"/>
      <c r="C2691" s="4"/>
      <c r="D2691" s="4"/>
      <c r="E2691" s="4"/>
      <c r="F2691" s="4"/>
      <c r="G2691" s="4"/>
      <c r="H2691" s="4"/>
      <c r="I2691" s="4"/>
      <c r="J2691" s="4"/>
      <c r="K2691" s="4"/>
      <c r="L2691" s="4"/>
      <c r="M2691" s="4"/>
    </row>
    <row r="2692" spans="2:13" x14ac:dyDescent="0.25">
      <c r="B2692" s="4"/>
      <c r="C2692" s="4"/>
      <c r="D2692" s="4"/>
      <c r="E2692" s="4"/>
      <c r="F2692" s="4"/>
      <c r="G2692" s="4"/>
      <c r="H2692" s="4"/>
      <c r="I2692" s="4"/>
      <c r="J2692" s="4"/>
      <c r="K2692" s="4"/>
      <c r="L2692" s="4"/>
      <c r="M2692" s="4"/>
    </row>
    <row r="2693" spans="2:13" x14ac:dyDescent="0.25">
      <c r="B2693" s="4"/>
      <c r="C2693" s="4"/>
      <c r="D2693" s="4"/>
      <c r="E2693" s="4"/>
      <c r="F2693" s="4"/>
      <c r="G2693" s="4"/>
      <c r="H2693" s="4"/>
      <c r="I2693" s="4"/>
      <c r="J2693" s="4"/>
      <c r="K2693" s="4"/>
      <c r="L2693" s="4"/>
      <c r="M2693" s="4"/>
    </row>
    <row r="2694" spans="2:13" x14ac:dyDescent="0.25">
      <c r="B2694" s="4"/>
      <c r="C2694" s="4"/>
      <c r="D2694" s="4"/>
      <c r="E2694" s="4"/>
      <c r="F2694" s="4"/>
      <c r="G2694" s="4"/>
      <c r="H2694" s="4"/>
      <c r="I2694" s="4"/>
      <c r="J2694" s="4"/>
      <c r="K2694" s="4"/>
      <c r="L2694" s="4"/>
      <c r="M2694" s="4"/>
    </row>
    <row r="2695" spans="2:13" x14ac:dyDescent="0.25">
      <c r="B2695" s="4"/>
      <c r="C2695" s="4"/>
      <c r="D2695" s="4"/>
      <c r="E2695" s="4"/>
      <c r="F2695" s="4"/>
      <c r="G2695" s="4"/>
      <c r="H2695" s="4"/>
      <c r="I2695" s="4"/>
      <c r="J2695" s="4"/>
      <c r="K2695" s="4"/>
      <c r="L2695" s="4"/>
      <c r="M2695" s="4"/>
    </row>
    <row r="2696" spans="2:13" x14ac:dyDescent="0.25">
      <c r="B2696" s="4"/>
      <c r="C2696" s="4"/>
      <c r="D2696" s="4"/>
      <c r="E2696" s="4"/>
      <c r="F2696" s="4"/>
      <c r="G2696" s="4"/>
      <c r="H2696" s="4"/>
      <c r="I2696" s="4"/>
      <c r="J2696" s="4"/>
      <c r="K2696" s="4"/>
      <c r="L2696" s="4"/>
      <c r="M2696" s="4"/>
    </row>
    <row r="2697" spans="2:13" x14ac:dyDescent="0.25">
      <c r="B2697" s="4"/>
      <c r="C2697" s="4"/>
      <c r="D2697" s="4"/>
      <c r="E2697" s="4"/>
      <c r="F2697" s="4"/>
      <c r="G2697" s="4"/>
      <c r="H2697" s="4"/>
      <c r="I2697" s="4"/>
      <c r="J2697" s="4"/>
      <c r="K2697" s="4"/>
      <c r="L2697" s="4"/>
      <c r="M2697" s="4"/>
    </row>
    <row r="2698" spans="2:13" x14ac:dyDescent="0.25">
      <c r="B2698" s="4"/>
      <c r="C2698" s="4"/>
      <c r="D2698" s="4"/>
      <c r="E2698" s="4"/>
      <c r="F2698" s="4"/>
      <c r="G2698" s="4"/>
      <c r="H2698" s="4"/>
      <c r="I2698" s="4"/>
      <c r="J2698" s="4"/>
      <c r="K2698" s="4"/>
      <c r="L2698" s="4"/>
      <c r="M2698" s="4"/>
    </row>
    <row r="2699" spans="2:13" x14ac:dyDescent="0.25">
      <c r="B2699" s="4"/>
      <c r="C2699" s="4"/>
      <c r="D2699" s="4"/>
      <c r="E2699" s="4"/>
      <c r="F2699" s="4"/>
      <c r="G2699" s="4"/>
      <c r="H2699" s="4"/>
      <c r="I2699" s="4"/>
      <c r="J2699" s="4"/>
      <c r="K2699" s="4"/>
      <c r="L2699" s="4"/>
      <c r="M2699" s="4"/>
    </row>
    <row r="2700" spans="2:13" x14ac:dyDescent="0.25">
      <c r="B2700" s="4"/>
      <c r="C2700" s="4"/>
      <c r="D2700" s="4"/>
      <c r="E2700" s="4"/>
      <c r="F2700" s="4"/>
      <c r="G2700" s="4"/>
      <c r="H2700" s="4"/>
      <c r="I2700" s="4"/>
      <c r="J2700" s="4"/>
      <c r="K2700" s="4"/>
      <c r="L2700" s="4"/>
      <c r="M2700" s="4"/>
    </row>
    <row r="2701" spans="2:13" x14ac:dyDescent="0.25">
      <c r="B2701" s="4"/>
      <c r="C2701" s="4"/>
      <c r="D2701" s="4"/>
      <c r="E2701" s="4"/>
      <c r="F2701" s="4"/>
      <c r="G2701" s="4"/>
      <c r="H2701" s="4"/>
      <c r="I2701" s="4"/>
      <c r="J2701" s="4"/>
      <c r="K2701" s="4"/>
      <c r="L2701" s="4"/>
      <c r="M2701" s="4"/>
    </row>
    <row r="2702" spans="2:13" x14ac:dyDescent="0.25">
      <c r="B2702" s="4"/>
      <c r="C2702" s="4"/>
      <c r="D2702" s="4"/>
      <c r="E2702" s="4"/>
      <c r="F2702" s="4"/>
      <c r="G2702" s="4"/>
      <c r="H2702" s="4"/>
      <c r="I2702" s="4"/>
      <c r="J2702" s="4"/>
      <c r="K2702" s="4"/>
      <c r="L2702" s="4"/>
      <c r="M2702" s="4"/>
    </row>
    <row r="2703" spans="2:13" x14ac:dyDescent="0.25">
      <c r="B2703" s="4"/>
      <c r="C2703" s="4"/>
      <c r="D2703" s="4"/>
      <c r="E2703" s="4"/>
      <c r="F2703" s="4"/>
      <c r="G2703" s="4"/>
      <c r="H2703" s="4"/>
      <c r="I2703" s="4"/>
      <c r="J2703" s="4"/>
      <c r="K2703" s="4"/>
      <c r="L2703" s="4"/>
      <c r="M2703" s="4"/>
    </row>
    <row r="2704" spans="2:13" x14ac:dyDescent="0.25">
      <c r="B2704" s="4"/>
      <c r="C2704" s="4"/>
      <c r="D2704" s="4"/>
      <c r="E2704" s="4"/>
      <c r="F2704" s="4"/>
      <c r="G2704" s="4"/>
      <c r="H2704" s="4"/>
      <c r="I2704" s="4"/>
      <c r="J2704" s="4"/>
      <c r="K2704" s="4"/>
      <c r="L2704" s="4"/>
      <c r="M2704" s="4"/>
    </row>
    <row r="2705" spans="2:13" x14ac:dyDescent="0.25">
      <c r="B2705" s="4"/>
      <c r="C2705" s="4"/>
      <c r="D2705" s="4"/>
      <c r="E2705" s="4"/>
      <c r="F2705" s="4"/>
      <c r="G2705" s="4"/>
      <c r="H2705" s="4"/>
      <c r="I2705" s="4"/>
      <c r="J2705" s="4"/>
      <c r="K2705" s="4"/>
      <c r="L2705" s="4"/>
      <c r="M2705" s="4"/>
    </row>
    <row r="2706" spans="2:13" x14ac:dyDescent="0.25">
      <c r="B2706" s="4"/>
      <c r="C2706" s="4"/>
      <c r="D2706" s="4"/>
      <c r="E2706" s="4"/>
      <c r="F2706" s="4"/>
      <c r="G2706" s="4"/>
      <c r="H2706" s="4"/>
      <c r="I2706" s="4"/>
      <c r="J2706" s="4"/>
      <c r="K2706" s="4"/>
      <c r="L2706" s="4"/>
      <c r="M2706" s="4"/>
    </row>
    <row r="2707" spans="2:13" x14ac:dyDescent="0.25">
      <c r="B2707" s="4"/>
      <c r="C2707" s="4"/>
      <c r="D2707" s="4"/>
      <c r="E2707" s="4"/>
      <c r="F2707" s="4"/>
      <c r="G2707" s="4"/>
      <c r="H2707" s="4"/>
      <c r="I2707" s="4"/>
      <c r="J2707" s="4"/>
      <c r="K2707" s="4"/>
      <c r="L2707" s="4"/>
      <c r="M2707" s="4"/>
    </row>
    <row r="2708" spans="2:13" x14ac:dyDescent="0.25">
      <c r="B2708" s="4"/>
      <c r="C2708" s="4"/>
      <c r="D2708" s="4"/>
      <c r="E2708" s="4"/>
      <c r="F2708" s="4"/>
      <c r="G2708" s="4"/>
      <c r="H2708" s="4"/>
      <c r="I2708" s="4"/>
      <c r="J2708" s="4"/>
      <c r="K2708" s="4"/>
      <c r="L2708" s="4"/>
      <c r="M2708" s="4"/>
    </row>
    <row r="2709" spans="2:13" x14ac:dyDescent="0.25">
      <c r="B2709" s="4"/>
      <c r="C2709" s="4"/>
      <c r="D2709" s="4"/>
      <c r="E2709" s="4"/>
      <c r="F2709" s="4"/>
      <c r="G2709" s="4"/>
      <c r="H2709" s="4"/>
      <c r="I2709" s="4"/>
      <c r="J2709" s="4"/>
      <c r="K2709" s="4"/>
      <c r="L2709" s="4"/>
      <c r="M2709" s="4"/>
    </row>
    <row r="2710" spans="2:13" x14ac:dyDescent="0.25">
      <c r="B2710" s="4"/>
      <c r="C2710" s="4"/>
      <c r="D2710" s="4"/>
      <c r="E2710" s="4"/>
      <c r="F2710" s="4"/>
      <c r="G2710" s="4"/>
      <c r="H2710" s="4"/>
      <c r="I2710" s="4"/>
      <c r="J2710" s="4"/>
      <c r="K2710" s="4"/>
      <c r="L2710" s="4"/>
      <c r="M2710" s="4"/>
    </row>
    <row r="2711" spans="2:13" x14ac:dyDescent="0.25">
      <c r="B2711" s="4"/>
      <c r="C2711" s="4"/>
      <c r="D2711" s="4"/>
      <c r="E2711" s="4"/>
      <c r="F2711" s="4"/>
      <c r="G2711" s="4"/>
      <c r="H2711" s="4"/>
      <c r="I2711" s="4"/>
      <c r="J2711" s="4"/>
      <c r="K2711" s="4"/>
      <c r="L2711" s="4"/>
      <c r="M2711" s="4"/>
    </row>
    <row r="2712" spans="2:13" x14ac:dyDescent="0.25">
      <c r="B2712" s="4"/>
      <c r="C2712" s="4"/>
      <c r="D2712" s="4"/>
      <c r="E2712" s="4"/>
      <c r="F2712" s="4"/>
      <c r="G2712" s="4"/>
      <c r="H2712" s="4"/>
      <c r="I2712" s="4"/>
      <c r="J2712" s="4"/>
      <c r="K2712" s="4"/>
      <c r="L2712" s="4"/>
      <c r="M2712" s="4"/>
    </row>
    <row r="2713" spans="2:13" x14ac:dyDescent="0.25">
      <c r="B2713" s="4"/>
      <c r="C2713" s="4"/>
      <c r="D2713" s="4"/>
      <c r="E2713" s="4"/>
      <c r="F2713" s="4"/>
      <c r="G2713" s="4"/>
      <c r="H2713" s="4"/>
      <c r="I2713" s="4"/>
      <c r="J2713" s="4"/>
      <c r="K2713" s="4"/>
      <c r="L2713" s="4"/>
      <c r="M2713" s="4"/>
    </row>
    <row r="2714" spans="2:13" x14ac:dyDescent="0.25">
      <c r="B2714" s="4"/>
      <c r="C2714" s="4"/>
      <c r="D2714" s="4"/>
      <c r="E2714" s="4"/>
      <c r="F2714" s="4"/>
      <c r="G2714" s="4"/>
      <c r="H2714" s="4"/>
      <c r="I2714" s="4"/>
      <c r="J2714" s="4"/>
      <c r="K2714" s="4"/>
      <c r="L2714" s="4"/>
      <c r="M2714" s="4"/>
    </row>
    <row r="2715" spans="2:13" x14ac:dyDescent="0.25">
      <c r="B2715" s="4"/>
      <c r="C2715" s="4"/>
      <c r="D2715" s="4"/>
      <c r="E2715" s="4"/>
      <c r="F2715" s="4"/>
      <c r="G2715" s="4"/>
      <c r="H2715" s="4"/>
      <c r="I2715" s="4"/>
      <c r="J2715" s="4"/>
      <c r="K2715" s="4"/>
      <c r="L2715" s="4"/>
      <c r="M2715" s="4"/>
    </row>
    <row r="2716" spans="2:13" x14ac:dyDescent="0.25">
      <c r="B2716" s="4"/>
      <c r="C2716" s="4"/>
      <c r="D2716" s="4"/>
      <c r="E2716" s="4"/>
      <c r="F2716" s="4"/>
      <c r="G2716" s="4"/>
      <c r="H2716" s="4"/>
      <c r="I2716" s="4"/>
      <c r="J2716" s="4"/>
      <c r="K2716" s="4"/>
      <c r="L2716" s="4"/>
      <c r="M2716" s="4"/>
    </row>
    <row r="2717" spans="2:13" x14ac:dyDescent="0.25">
      <c r="B2717" s="4"/>
      <c r="C2717" s="4"/>
      <c r="D2717" s="4"/>
      <c r="E2717" s="4"/>
      <c r="F2717" s="4"/>
      <c r="G2717" s="4"/>
      <c r="H2717" s="4"/>
      <c r="I2717" s="4"/>
      <c r="J2717" s="4"/>
      <c r="K2717" s="4"/>
      <c r="L2717" s="4"/>
      <c r="M2717" s="4"/>
    </row>
    <row r="2718" spans="2:13" x14ac:dyDescent="0.25">
      <c r="B2718" s="4"/>
      <c r="C2718" s="4"/>
      <c r="D2718" s="4"/>
      <c r="E2718" s="4"/>
      <c r="F2718" s="4"/>
      <c r="G2718" s="4"/>
      <c r="H2718" s="4"/>
      <c r="I2718" s="4"/>
      <c r="J2718" s="4"/>
      <c r="K2718" s="4"/>
      <c r="L2718" s="4"/>
      <c r="M2718" s="4"/>
    </row>
    <row r="2719" spans="2:13" x14ac:dyDescent="0.25">
      <c r="B2719" s="4"/>
      <c r="C2719" s="4"/>
      <c r="D2719" s="4"/>
      <c r="E2719" s="4"/>
      <c r="F2719" s="4"/>
      <c r="G2719" s="4"/>
      <c r="H2719" s="4"/>
      <c r="I2719" s="4"/>
      <c r="J2719" s="4"/>
      <c r="K2719" s="4"/>
      <c r="L2719" s="4"/>
      <c r="M2719" s="4"/>
    </row>
    <row r="2720" spans="2:13" x14ac:dyDescent="0.25">
      <c r="B2720" s="4"/>
      <c r="C2720" s="4"/>
      <c r="D2720" s="4"/>
      <c r="E2720" s="4"/>
      <c r="F2720" s="4"/>
      <c r="G2720" s="4"/>
      <c r="H2720" s="4"/>
      <c r="I2720" s="4"/>
      <c r="J2720" s="4"/>
      <c r="K2720" s="4"/>
      <c r="L2720" s="4"/>
      <c r="M2720" s="4"/>
    </row>
    <row r="2721" spans="2:13" x14ac:dyDescent="0.25">
      <c r="B2721" s="4"/>
      <c r="C2721" s="4"/>
      <c r="D2721" s="4"/>
      <c r="E2721" s="4"/>
      <c r="F2721" s="4"/>
      <c r="G2721" s="4"/>
      <c r="H2721" s="4"/>
      <c r="I2721" s="4"/>
      <c r="J2721" s="4"/>
      <c r="K2721" s="4"/>
      <c r="L2721" s="4"/>
      <c r="M2721" s="4"/>
    </row>
    <row r="2722" spans="2:13" x14ac:dyDescent="0.25">
      <c r="B2722" s="4"/>
      <c r="C2722" s="4"/>
      <c r="D2722" s="4"/>
      <c r="E2722" s="4"/>
      <c r="F2722" s="4"/>
      <c r="G2722" s="4"/>
      <c r="H2722" s="4"/>
      <c r="I2722" s="4"/>
      <c r="J2722" s="4"/>
      <c r="K2722" s="4"/>
      <c r="L2722" s="4"/>
      <c r="M2722" s="4"/>
    </row>
    <row r="2723" spans="2:13" x14ac:dyDescent="0.25">
      <c r="B2723" s="4"/>
      <c r="C2723" s="4"/>
      <c r="D2723" s="4"/>
      <c r="E2723" s="4"/>
      <c r="F2723" s="4"/>
      <c r="G2723" s="4"/>
      <c r="H2723" s="4"/>
      <c r="I2723" s="4"/>
      <c r="J2723" s="4"/>
      <c r="K2723" s="4"/>
      <c r="L2723" s="4"/>
      <c r="M2723" s="4"/>
    </row>
    <row r="2724" spans="2:13" x14ac:dyDescent="0.25">
      <c r="B2724" s="4"/>
      <c r="C2724" s="4"/>
      <c r="D2724" s="4"/>
      <c r="E2724" s="4"/>
      <c r="F2724" s="4"/>
      <c r="G2724" s="4"/>
      <c r="H2724" s="4"/>
      <c r="I2724" s="4"/>
      <c r="J2724" s="4"/>
      <c r="K2724" s="4"/>
      <c r="L2724" s="4"/>
      <c r="M2724" s="4"/>
    </row>
    <row r="2725" spans="2:13" x14ac:dyDescent="0.25">
      <c r="B2725" s="4"/>
      <c r="C2725" s="4"/>
      <c r="D2725" s="4"/>
      <c r="E2725" s="4"/>
      <c r="F2725" s="4"/>
      <c r="G2725" s="4"/>
      <c r="H2725" s="4"/>
      <c r="I2725" s="4"/>
      <c r="J2725" s="4"/>
      <c r="K2725" s="4"/>
      <c r="L2725" s="4"/>
      <c r="M2725" s="4"/>
    </row>
    <row r="2726" spans="2:13" x14ac:dyDescent="0.25">
      <c r="B2726" s="4"/>
      <c r="C2726" s="4"/>
      <c r="D2726" s="4"/>
      <c r="E2726" s="4"/>
      <c r="F2726" s="4"/>
      <c r="G2726" s="4"/>
      <c r="H2726" s="4"/>
      <c r="I2726" s="4"/>
      <c r="J2726" s="4"/>
      <c r="K2726" s="4"/>
      <c r="L2726" s="4"/>
      <c r="M2726" s="4"/>
    </row>
    <row r="2727" spans="2:13" x14ac:dyDescent="0.25">
      <c r="B2727" s="4"/>
      <c r="C2727" s="4"/>
      <c r="D2727" s="4"/>
      <c r="E2727" s="4"/>
      <c r="F2727" s="4"/>
      <c r="G2727" s="4"/>
      <c r="H2727" s="4"/>
      <c r="I2727" s="4"/>
      <c r="J2727" s="4"/>
      <c r="K2727" s="4"/>
      <c r="L2727" s="4"/>
      <c r="M2727" s="4"/>
    </row>
    <row r="2728" spans="2:13" x14ac:dyDescent="0.25">
      <c r="B2728" s="4"/>
      <c r="C2728" s="4"/>
      <c r="D2728" s="4"/>
      <c r="E2728" s="4"/>
      <c r="F2728" s="4"/>
      <c r="G2728" s="4"/>
      <c r="H2728" s="4"/>
      <c r="I2728" s="4"/>
      <c r="J2728" s="4"/>
      <c r="K2728" s="4"/>
      <c r="L2728" s="4"/>
      <c r="M2728" s="4"/>
    </row>
    <row r="2729" spans="2:13" x14ac:dyDescent="0.25">
      <c r="B2729" s="4"/>
      <c r="C2729" s="4"/>
      <c r="D2729" s="4"/>
      <c r="E2729" s="4"/>
      <c r="F2729" s="4"/>
      <c r="G2729" s="4"/>
      <c r="H2729" s="4"/>
      <c r="I2729" s="4"/>
      <c r="J2729" s="4"/>
      <c r="K2729" s="4"/>
      <c r="L2729" s="4"/>
      <c r="M2729" s="4"/>
    </row>
    <row r="2730" spans="2:13" x14ac:dyDescent="0.25">
      <c r="B2730" s="4"/>
      <c r="C2730" s="4"/>
      <c r="D2730" s="4"/>
      <c r="E2730" s="4"/>
      <c r="F2730" s="4"/>
      <c r="G2730" s="4"/>
      <c r="H2730" s="4"/>
      <c r="I2730" s="4"/>
      <c r="J2730" s="4"/>
      <c r="K2730" s="4"/>
      <c r="L2730" s="4"/>
      <c r="M2730" s="4"/>
    </row>
    <row r="2731" spans="2:13" x14ac:dyDescent="0.25">
      <c r="B2731" s="4"/>
      <c r="C2731" s="4"/>
      <c r="D2731" s="4"/>
      <c r="E2731" s="4"/>
      <c r="F2731" s="4"/>
      <c r="G2731" s="4"/>
      <c r="H2731" s="4"/>
      <c r="I2731" s="4"/>
      <c r="J2731" s="4"/>
      <c r="K2731" s="4"/>
      <c r="L2731" s="4"/>
      <c r="M2731" s="4"/>
    </row>
    <row r="2732" spans="2:13" x14ac:dyDescent="0.25">
      <c r="B2732" s="4"/>
      <c r="C2732" s="4"/>
      <c r="D2732" s="4"/>
      <c r="E2732" s="4"/>
      <c r="F2732" s="4"/>
      <c r="G2732" s="4"/>
      <c r="H2732" s="4"/>
      <c r="I2732" s="4"/>
      <c r="J2732" s="4"/>
      <c r="K2732" s="4"/>
      <c r="L2732" s="4"/>
      <c r="M2732" s="4"/>
    </row>
    <row r="2733" spans="2:13" x14ac:dyDescent="0.25">
      <c r="B2733" s="4"/>
      <c r="C2733" s="4"/>
      <c r="D2733" s="4"/>
      <c r="E2733" s="4"/>
      <c r="F2733" s="4"/>
      <c r="G2733" s="4"/>
      <c r="H2733" s="4"/>
      <c r="I2733" s="4"/>
      <c r="J2733" s="4"/>
      <c r="K2733" s="4"/>
      <c r="L2733" s="4"/>
      <c r="M2733" s="4"/>
    </row>
    <row r="2734" spans="2:13" x14ac:dyDescent="0.25">
      <c r="B2734" s="4"/>
      <c r="C2734" s="4"/>
      <c r="D2734" s="4"/>
      <c r="E2734" s="4"/>
      <c r="F2734" s="4"/>
      <c r="G2734" s="4"/>
      <c r="H2734" s="4"/>
      <c r="I2734" s="4"/>
      <c r="J2734" s="4"/>
      <c r="K2734" s="4"/>
      <c r="L2734" s="4"/>
      <c r="M2734" s="4"/>
    </row>
    <row r="2735" spans="2:13" x14ac:dyDescent="0.25">
      <c r="B2735" s="4"/>
      <c r="C2735" s="4"/>
      <c r="D2735" s="4"/>
      <c r="E2735" s="4"/>
      <c r="F2735" s="4"/>
      <c r="G2735" s="4"/>
      <c r="H2735" s="4"/>
      <c r="I2735" s="4"/>
      <c r="J2735" s="4"/>
      <c r="K2735" s="4"/>
      <c r="L2735" s="4"/>
      <c r="M2735" s="4"/>
    </row>
    <row r="2736" spans="2:13" x14ac:dyDescent="0.25">
      <c r="B2736" s="4"/>
      <c r="C2736" s="4"/>
      <c r="D2736" s="4"/>
      <c r="E2736" s="4"/>
      <c r="F2736" s="4"/>
      <c r="G2736" s="4"/>
      <c r="H2736" s="4"/>
      <c r="I2736" s="4"/>
      <c r="J2736" s="4"/>
      <c r="K2736" s="4"/>
      <c r="L2736" s="4"/>
      <c r="M2736" s="4"/>
    </row>
    <row r="2737" spans="2:13" x14ac:dyDescent="0.25">
      <c r="B2737" s="4"/>
      <c r="C2737" s="4"/>
      <c r="D2737" s="4"/>
      <c r="E2737" s="4"/>
      <c r="F2737" s="4"/>
      <c r="G2737" s="4"/>
      <c r="H2737" s="4"/>
      <c r="I2737" s="4"/>
      <c r="J2737" s="4"/>
      <c r="K2737" s="4"/>
      <c r="L2737" s="4"/>
      <c r="M2737" s="4"/>
    </row>
    <row r="2738" spans="2:13" x14ac:dyDescent="0.25">
      <c r="B2738" s="4"/>
      <c r="C2738" s="4"/>
      <c r="D2738" s="4"/>
      <c r="E2738" s="4"/>
      <c r="F2738" s="4"/>
      <c r="G2738" s="4"/>
      <c r="H2738" s="4"/>
      <c r="I2738" s="4"/>
      <c r="J2738" s="4"/>
      <c r="K2738" s="4"/>
      <c r="L2738" s="4"/>
      <c r="M2738" s="4"/>
    </row>
    <row r="2739" spans="2:13" x14ac:dyDescent="0.25">
      <c r="B2739" s="4"/>
      <c r="C2739" s="4"/>
      <c r="D2739" s="4"/>
      <c r="E2739" s="4"/>
      <c r="F2739" s="4"/>
      <c r="G2739" s="4"/>
      <c r="H2739" s="4"/>
      <c r="I2739" s="4"/>
      <c r="J2739" s="4"/>
      <c r="K2739" s="4"/>
      <c r="L2739" s="4"/>
      <c r="M2739" s="4"/>
    </row>
    <row r="2740" spans="2:13" x14ac:dyDescent="0.25">
      <c r="B2740" s="4"/>
      <c r="C2740" s="4"/>
      <c r="D2740" s="4"/>
      <c r="E2740" s="4"/>
      <c r="F2740" s="4"/>
      <c r="G2740" s="4"/>
      <c r="H2740" s="4"/>
      <c r="I2740" s="4"/>
      <c r="J2740" s="4"/>
      <c r="K2740" s="4"/>
      <c r="L2740" s="4"/>
      <c r="M2740" s="4"/>
    </row>
    <row r="2741" spans="2:13" x14ac:dyDescent="0.25">
      <c r="B2741" s="4"/>
      <c r="C2741" s="4"/>
      <c r="D2741" s="4"/>
      <c r="E2741" s="4"/>
      <c r="F2741" s="4"/>
      <c r="G2741" s="4"/>
      <c r="H2741" s="4"/>
      <c r="I2741" s="4"/>
      <c r="J2741" s="4"/>
      <c r="K2741" s="4"/>
      <c r="L2741" s="4"/>
      <c r="M2741" s="4"/>
    </row>
    <row r="2742" spans="2:13" x14ac:dyDescent="0.25">
      <c r="B2742" s="4"/>
      <c r="C2742" s="4"/>
      <c r="D2742" s="4"/>
      <c r="E2742" s="4"/>
      <c r="F2742" s="4"/>
      <c r="G2742" s="4"/>
      <c r="H2742" s="4"/>
      <c r="I2742" s="4"/>
      <c r="J2742" s="4"/>
      <c r="K2742" s="4"/>
      <c r="L2742" s="4"/>
      <c r="M2742" s="4"/>
    </row>
    <row r="2743" spans="2:13" x14ac:dyDescent="0.25">
      <c r="B2743" s="4"/>
      <c r="C2743" s="4"/>
      <c r="D2743" s="4"/>
      <c r="E2743" s="4"/>
      <c r="F2743" s="4"/>
      <c r="G2743" s="4"/>
      <c r="H2743" s="4"/>
      <c r="I2743" s="4"/>
      <c r="J2743" s="4"/>
      <c r="K2743" s="4"/>
      <c r="L2743" s="4"/>
      <c r="M2743" s="4"/>
    </row>
    <row r="2744" spans="2:13" x14ac:dyDescent="0.25">
      <c r="B2744" s="4"/>
      <c r="C2744" s="4"/>
      <c r="D2744" s="4"/>
      <c r="E2744" s="4"/>
      <c r="F2744" s="4"/>
      <c r="G2744" s="4"/>
      <c r="H2744" s="4"/>
      <c r="I2744" s="4"/>
      <c r="J2744" s="4"/>
      <c r="K2744" s="4"/>
      <c r="L2744" s="4"/>
      <c r="M2744" s="4"/>
    </row>
    <row r="2745" spans="2:13" x14ac:dyDescent="0.25">
      <c r="B2745" s="4"/>
      <c r="C2745" s="4"/>
      <c r="D2745" s="4"/>
      <c r="E2745" s="4"/>
      <c r="F2745" s="4"/>
      <c r="G2745" s="4"/>
      <c r="H2745" s="4"/>
      <c r="I2745" s="4"/>
      <c r="J2745" s="4"/>
      <c r="K2745" s="4"/>
      <c r="L2745" s="4"/>
      <c r="M2745" s="4"/>
    </row>
    <row r="2746" spans="2:13" x14ac:dyDescent="0.25">
      <c r="B2746" s="4"/>
      <c r="C2746" s="4"/>
      <c r="D2746" s="4"/>
      <c r="E2746" s="4"/>
      <c r="F2746" s="4"/>
      <c r="G2746" s="4"/>
      <c r="H2746" s="4"/>
      <c r="I2746" s="4"/>
      <c r="J2746" s="4"/>
      <c r="K2746" s="4"/>
      <c r="L2746" s="4"/>
      <c r="M2746" s="4"/>
    </row>
    <row r="2747" spans="2:13" x14ac:dyDescent="0.25">
      <c r="B2747" s="4"/>
      <c r="C2747" s="4"/>
      <c r="D2747" s="4"/>
      <c r="E2747" s="4"/>
      <c r="F2747" s="4"/>
      <c r="G2747" s="4"/>
      <c r="H2747" s="4"/>
      <c r="I2747" s="4"/>
      <c r="J2747" s="4"/>
      <c r="K2747" s="4"/>
      <c r="L2747" s="4"/>
      <c r="M2747" s="4"/>
    </row>
    <row r="2748" spans="2:13" x14ac:dyDescent="0.25">
      <c r="B2748" s="4"/>
      <c r="C2748" s="4"/>
      <c r="D2748" s="4"/>
      <c r="E2748" s="4"/>
      <c r="F2748" s="4"/>
      <c r="G2748" s="4"/>
      <c r="H2748" s="4"/>
      <c r="I2748" s="4"/>
      <c r="J2748" s="4"/>
      <c r="K2748" s="4"/>
      <c r="L2748" s="4"/>
      <c r="M2748" s="4"/>
    </row>
    <row r="2749" spans="2:13" x14ac:dyDescent="0.25">
      <c r="B2749" s="4"/>
      <c r="C2749" s="4"/>
      <c r="D2749" s="4"/>
      <c r="E2749" s="4"/>
      <c r="F2749" s="4"/>
      <c r="G2749" s="4"/>
      <c r="H2749" s="4"/>
      <c r="I2749" s="4"/>
      <c r="J2749" s="4"/>
      <c r="K2749" s="4"/>
      <c r="L2749" s="4"/>
      <c r="M2749" s="4"/>
    </row>
    <row r="2750" spans="2:13" x14ac:dyDescent="0.25">
      <c r="B2750" s="4"/>
      <c r="C2750" s="4"/>
      <c r="D2750" s="4"/>
      <c r="E2750" s="4"/>
      <c r="F2750" s="4"/>
      <c r="G2750" s="4"/>
      <c r="H2750" s="4"/>
      <c r="I2750" s="4"/>
      <c r="J2750" s="4"/>
      <c r="K2750" s="4"/>
      <c r="L2750" s="4"/>
      <c r="M2750" s="4"/>
    </row>
    <row r="2751" spans="2:13" x14ac:dyDescent="0.25">
      <c r="B2751" s="4"/>
      <c r="C2751" s="4"/>
      <c r="D2751" s="4"/>
      <c r="E2751" s="4"/>
      <c r="F2751" s="4"/>
      <c r="G2751" s="4"/>
      <c r="H2751" s="4"/>
      <c r="I2751" s="4"/>
      <c r="J2751" s="4"/>
      <c r="K2751" s="4"/>
      <c r="L2751" s="4"/>
      <c r="M2751" s="4"/>
    </row>
    <row r="2752" spans="2:13" x14ac:dyDescent="0.25">
      <c r="B2752" s="4"/>
      <c r="C2752" s="4"/>
      <c r="D2752" s="4"/>
      <c r="E2752" s="4"/>
      <c r="F2752" s="4"/>
      <c r="G2752" s="4"/>
      <c r="H2752" s="4"/>
      <c r="I2752" s="4"/>
      <c r="J2752" s="4"/>
      <c r="K2752" s="4"/>
      <c r="L2752" s="4"/>
      <c r="M2752" s="4"/>
    </row>
    <row r="2753" spans="2:13" x14ac:dyDescent="0.25">
      <c r="B2753" s="4"/>
      <c r="C2753" s="4"/>
      <c r="D2753" s="4"/>
      <c r="E2753" s="4"/>
      <c r="F2753" s="4"/>
      <c r="G2753" s="4"/>
      <c r="H2753" s="4"/>
      <c r="I2753" s="4"/>
      <c r="J2753" s="4"/>
      <c r="K2753" s="4"/>
      <c r="L2753" s="4"/>
      <c r="M2753" s="4"/>
    </row>
    <row r="2754" spans="2:13" x14ac:dyDescent="0.25">
      <c r="B2754" s="4"/>
      <c r="C2754" s="4"/>
      <c r="D2754" s="4"/>
      <c r="E2754" s="4"/>
      <c r="F2754" s="4"/>
      <c r="G2754" s="4"/>
      <c r="H2754" s="4"/>
      <c r="I2754" s="4"/>
      <c r="J2754" s="4"/>
      <c r="K2754" s="4"/>
      <c r="L2754" s="4"/>
      <c r="M2754" s="4"/>
    </row>
    <row r="2755" spans="2:13" x14ac:dyDescent="0.25">
      <c r="B2755" s="4"/>
      <c r="C2755" s="4"/>
      <c r="D2755" s="4"/>
      <c r="E2755" s="4"/>
      <c r="F2755" s="4"/>
      <c r="G2755" s="4"/>
      <c r="H2755" s="4"/>
      <c r="I2755" s="4"/>
      <c r="J2755" s="4"/>
      <c r="K2755" s="4"/>
      <c r="L2755" s="4"/>
      <c r="M2755" s="4"/>
    </row>
    <row r="2756" spans="2:13" x14ac:dyDescent="0.25">
      <c r="B2756" s="4"/>
      <c r="C2756" s="4"/>
      <c r="D2756" s="4"/>
      <c r="E2756" s="4"/>
      <c r="F2756" s="4"/>
      <c r="G2756" s="4"/>
      <c r="H2756" s="4"/>
      <c r="I2756" s="4"/>
      <c r="J2756" s="4"/>
      <c r="K2756" s="4"/>
      <c r="L2756" s="4"/>
      <c r="M2756" s="4"/>
    </row>
    <row r="2757" spans="2:13" x14ac:dyDescent="0.25">
      <c r="B2757" s="4"/>
      <c r="C2757" s="4"/>
      <c r="D2757" s="4"/>
      <c r="E2757" s="4"/>
      <c r="F2757" s="4"/>
      <c r="G2757" s="4"/>
      <c r="H2757" s="4"/>
      <c r="I2757" s="4"/>
      <c r="J2757" s="4"/>
      <c r="K2757" s="4"/>
      <c r="L2757" s="4"/>
      <c r="M2757" s="4"/>
    </row>
    <row r="2758" spans="2:13" x14ac:dyDescent="0.25">
      <c r="B2758" s="4"/>
      <c r="C2758" s="4"/>
      <c r="D2758" s="4"/>
      <c r="E2758" s="4"/>
      <c r="F2758" s="4"/>
      <c r="G2758" s="4"/>
      <c r="H2758" s="4"/>
      <c r="I2758" s="4"/>
      <c r="J2758" s="4"/>
      <c r="K2758" s="4"/>
      <c r="L2758" s="4"/>
      <c r="M2758" s="4"/>
    </row>
    <row r="2759" spans="2:13" x14ac:dyDescent="0.25">
      <c r="B2759" s="4"/>
      <c r="C2759" s="4"/>
      <c r="D2759" s="4"/>
      <c r="E2759" s="4"/>
      <c r="F2759" s="4"/>
      <c r="G2759" s="4"/>
      <c r="H2759" s="4"/>
      <c r="I2759" s="4"/>
      <c r="J2759" s="4"/>
      <c r="K2759" s="4"/>
      <c r="L2759" s="4"/>
      <c r="M2759" s="4"/>
    </row>
    <row r="2760" spans="2:13" x14ac:dyDescent="0.25">
      <c r="B2760" s="4"/>
      <c r="C2760" s="4"/>
      <c r="D2760" s="4"/>
      <c r="E2760" s="4"/>
      <c r="F2760" s="4"/>
      <c r="G2760" s="4"/>
      <c r="H2760" s="4"/>
      <c r="I2760" s="4"/>
      <c r="J2760" s="4"/>
      <c r="K2760" s="4"/>
      <c r="L2760" s="4"/>
      <c r="M2760" s="4"/>
    </row>
    <row r="2761" spans="2:13" x14ac:dyDescent="0.25">
      <c r="B2761" s="4"/>
      <c r="C2761" s="4"/>
      <c r="D2761" s="4"/>
      <c r="E2761" s="4"/>
      <c r="F2761" s="4"/>
      <c r="G2761" s="4"/>
      <c r="H2761" s="4"/>
      <c r="I2761" s="4"/>
      <c r="J2761" s="4"/>
      <c r="K2761" s="4"/>
      <c r="L2761" s="4"/>
      <c r="M2761" s="4"/>
    </row>
    <row r="2762" spans="2:13" x14ac:dyDescent="0.25">
      <c r="B2762" s="4"/>
      <c r="C2762" s="4"/>
      <c r="D2762" s="4"/>
      <c r="E2762" s="4"/>
      <c r="F2762" s="4"/>
      <c r="G2762" s="4"/>
      <c r="H2762" s="4"/>
      <c r="I2762" s="4"/>
      <c r="J2762" s="4"/>
      <c r="K2762" s="4"/>
      <c r="L2762" s="4"/>
      <c r="M2762" s="4"/>
    </row>
    <row r="2763" spans="2:13" x14ac:dyDescent="0.25">
      <c r="B2763" s="4"/>
      <c r="C2763" s="4"/>
      <c r="D2763" s="4"/>
      <c r="E2763" s="4"/>
      <c r="F2763" s="4"/>
      <c r="G2763" s="4"/>
      <c r="H2763" s="4"/>
      <c r="I2763" s="4"/>
      <c r="J2763" s="4"/>
      <c r="K2763" s="4"/>
      <c r="L2763" s="4"/>
      <c r="M2763" s="4"/>
    </row>
    <row r="2764" spans="2:13" x14ac:dyDescent="0.25">
      <c r="B2764" s="4"/>
      <c r="C2764" s="4"/>
      <c r="D2764" s="4"/>
      <c r="E2764" s="4"/>
      <c r="F2764" s="4"/>
      <c r="G2764" s="4"/>
      <c r="H2764" s="4"/>
      <c r="I2764" s="4"/>
      <c r="J2764" s="4"/>
      <c r="K2764" s="4"/>
      <c r="L2764" s="4"/>
      <c r="M2764" s="4"/>
    </row>
    <row r="2765" spans="2:13" x14ac:dyDescent="0.25">
      <c r="B2765" s="4"/>
      <c r="C2765" s="4"/>
      <c r="D2765" s="4"/>
      <c r="E2765" s="4"/>
      <c r="F2765" s="4"/>
      <c r="G2765" s="4"/>
      <c r="H2765" s="4"/>
      <c r="I2765" s="4"/>
      <c r="J2765" s="4"/>
      <c r="K2765" s="4"/>
      <c r="L2765" s="4"/>
      <c r="M2765" s="4"/>
    </row>
    <row r="2766" spans="2:13" x14ac:dyDescent="0.25">
      <c r="B2766" s="4"/>
      <c r="C2766" s="4"/>
      <c r="D2766" s="4"/>
      <c r="E2766" s="4"/>
      <c r="F2766" s="4"/>
      <c r="G2766" s="4"/>
      <c r="H2766" s="4"/>
      <c r="I2766" s="4"/>
      <c r="J2766" s="4"/>
      <c r="K2766" s="4"/>
      <c r="L2766" s="4"/>
      <c r="M2766" s="4"/>
    </row>
    <row r="2767" spans="2:13" x14ac:dyDescent="0.25">
      <c r="B2767" s="4"/>
      <c r="C2767" s="4"/>
      <c r="D2767" s="4"/>
      <c r="E2767" s="4"/>
      <c r="F2767" s="4"/>
      <c r="G2767" s="4"/>
      <c r="H2767" s="4"/>
      <c r="I2767" s="4"/>
      <c r="J2767" s="4"/>
      <c r="K2767" s="4"/>
      <c r="L2767" s="4"/>
      <c r="M2767" s="4"/>
    </row>
    <row r="2768" spans="2:13" x14ac:dyDescent="0.25">
      <c r="B2768" s="4"/>
      <c r="C2768" s="4"/>
      <c r="D2768" s="4"/>
      <c r="E2768" s="4"/>
      <c r="F2768" s="4"/>
      <c r="G2768" s="4"/>
      <c r="H2768" s="4"/>
      <c r="I2768" s="4"/>
      <c r="J2768" s="4"/>
      <c r="K2768" s="4"/>
      <c r="L2768" s="4"/>
      <c r="M2768" s="4"/>
    </row>
    <row r="2769" spans="2:13" x14ac:dyDescent="0.25">
      <c r="B2769" s="4"/>
      <c r="C2769" s="4"/>
      <c r="D2769" s="4"/>
      <c r="E2769" s="4"/>
      <c r="F2769" s="4"/>
      <c r="G2769" s="4"/>
      <c r="H2769" s="4"/>
      <c r="I2769" s="4"/>
      <c r="J2769" s="4"/>
      <c r="K2769" s="4"/>
      <c r="L2769" s="4"/>
      <c r="M2769" s="4"/>
    </row>
    <row r="2770" spans="2:13" x14ac:dyDescent="0.25">
      <c r="B2770" s="4"/>
      <c r="C2770" s="4"/>
      <c r="D2770" s="4"/>
      <c r="E2770" s="4"/>
      <c r="F2770" s="4"/>
      <c r="G2770" s="4"/>
      <c r="H2770" s="4"/>
      <c r="I2770" s="4"/>
      <c r="J2770" s="4"/>
      <c r="K2770" s="4"/>
      <c r="L2770" s="4"/>
      <c r="M2770" s="4"/>
    </row>
    <row r="2771" spans="2:13" x14ac:dyDescent="0.25">
      <c r="B2771" s="4"/>
      <c r="C2771" s="4"/>
      <c r="D2771" s="4"/>
      <c r="E2771" s="4"/>
      <c r="F2771" s="4"/>
      <c r="G2771" s="4"/>
      <c r="H2771" s="4"/>
      <c r="I2771" s="4"/>
      <c r="J2771" s="4"/>
      <c r="K2771" s="4"/>
      <c r="L2771" s="4"/>
      <c r="M2771" s="4"/>
    </row>
    <row r="2772" spans="2:13" x14ac:dyDescent="0.25">
      <c r="B2772" s="4"/>
      <c r="C2772" s="4"/>
      <c r="D2772" s="4"/>
      <c r="E2772" s="4"/>
      <c r="F2772" s="4"/>
      <c r="G2772" s="4"/>
      <c r="H2772" s="4"/>
      <c r="I2772" s="4"/>
      <c r="J2772" s="4"/>
      <c r="K2772" s="4"/>
      <c r="L2772" s="4"/>
      <c r="M2772" s="4"/>
    </row>
    <row r="2773" spans="2:13" x14ac:dyDescent="0.25">
      <c r="B2773" s="4"/>
      <c r="C2773" s="4"/>
      <c r="D2773" s="4"/>
      <c r="E2773" s="4"/>
      <c r="F2773" s="4"/>
      <c r="G2773" s="4"/>
      <c r="H2773" s="4"/>
      <c r="I2773" s="4"/>
      <c r="J2773" s="4"/>
      <c r="K2773" s="4"/>
      <c r="L2773" s="4"/>
      <c r="M2773" s="4"/>
    </row>
    <row r="2774" spans="2:13" x14ac:dyDescent="0.25">
      <c r="B2774" s="4"/>
      <c r="C2774" s="4"/>
      <c r="D2774" s="4"/>
      <c r="E2774" s="4"/>
      <c r="F2774" s="4"/>
      <c r="G2774" s="4"/>
      <c r="H2774" s="4"/>
      <c r="I2774" s="4"/>
      <c r="J2774" s="4"/>
      <c r="K2774" s="4"/>
      <c r="L2774" s="4"/>
      <c r="M2774" s="4"/>
    </row>
    <row r="2775" spans="2:13" x14ac:dyDescent="0.25">
      <c r="B2775" s="4"/>
      <c r="C2775" s="4"/>
      <c r="D2775" s="4"/>
      <c r="E2775" s="4"/>
      <c r="F2775" s="4"/>
      <c r="G2775" s="4"/>
      <c r="H2775" s="4"/>
      <c r="I2775" s="4"/>
      <c r="J2775" s="4"/>
      <c r="K2775" s="4"/>
      <c r="L2775" s="4"/>
      <c r="M2775" s="4"/>
    </row>
    <row r="2776" spans="2:13" x14ac:dyDescent="0.25">
      <c r="B2776" s="4"/>
      <c r="C2776" s="4"/>
      <c r="D2776" s="4"/>
      <c r="E2776" s="4"/>
      <c r="F2776" s="4"/>
      <c r="G2776" s="4"/>
      <c r="H2776" s="4"/>
      <c r="I2776" s="4"/>
      <c r="J2776" s="4"/>
      <c r="K2776" s="4"/>
      <c r="L2776" s="4"/>
      <c r="M2776" s="4"/>
    </row>
    <row r="2777" spans="2:13" x14ac:dyDescent="0.25">
      <c r="B2777" s="4"/>
      <c r="C2777" s="4"/>
      <c r="D2777" s="4"/>
      <c r="E2777" s="4"/>
      <c r="F2777" s="4"/>
      <c r="G2777" s="4"/>
      <c r="H2777" s="4"/>
      <c r="I2777" s="4"/>
      <c r="J2777" s="4"/>
      <c r="K2777" s="4"/>
      <c r="L2777" s="4"/>
      <c r="M2777" s="4"/>
    </row>
    <row r="2778" spans="2:13" x14ac:dyDescent="0.25">
      <c r="B2778" s="4"/>
      <c r="C2778" s="4"/>
      <c r="D2778" s="4"/>
      <c r="E2778" s="4"/>
      <c r="F2778" s="4"/>
      <c r="G2778" s="4"/>
      <c r="H2778" s="4"/>
      <c r="I2778" s="4"/>
      <c r="J2778" s="4"/>
      <c r="K2778" s="4"/>
      <c r="L2778" s="4"/>
      <c r="M2778" s="4"/>
    </row>
    <row r="2779" spans="2:13" x14ac:dyDescent="0.25">
      <c r="B2779" s="4"/>
      <c r="C2779" s="4"/>
      <c r="D2779" s="4"/>
      <c r="E2779" s="4"/>
      <c r="F2779" s="4"/>
      <c r="G2779" s="4"/>
      <c r="H2779" s="4"/>
      <c r="I2779" s="4"/>
      <c r="J2779" s="4"/>
      <c r="K2779" s="4"/>
      <c r="L2779" s="4"/>
      <c r="M2779" s="4"/>
    </row>
    <row r="2780" spans="2:13" x14ac:dyDescent="0.25">
      <c r="B2780" s="4"/>
      <c r="C2780" s="4"/>
      <c r="D2780" s="4"/>
      <c r="E2780" s="4"/>
      <c r="F2780" s="4"/>
      <c r="G2780" s="4"/>
      <c r="H2780" s="4"/>
      <c r="I2780" s="4"/>
      <c r="J2780" s="4"/>
      <c r="K2780" s="4"/>
      <c r="L2780" s="4"/>
      <c r="M2780" s="4"/>
    </row>
    <row r="2781" spans="2:13" x14ac:dyDescent="0.25">
      <c r="B2781" s="4"/>
      <c r="C2781" s="4"/>
      <c r="D2781" s="4"/>
      <c r="E2781" s="4"/>
      <c r="F2781" s="4"/>
      <c r="G2781" s="4"/>
      <c r="H2781" s="4"/>
      <c r="I2781" s="4"/>
      <c r="J2781" s="4"/>
      <c r="K2781" s="4"/>
      <c r="L2781" s="4"/>
      <c r="M2781" s="4"/>
    </row>
    <row r="2782" spans="2:13" x14ac:dyDescent="0.25">
      <c r="B2782" s="4"/>
      <c r="C2782" s="4"/>
      <c r="D2782" s="4"/>
      <c r="E2782" s="4"/>
      <c r="F2782" s="4"/>
      <c r="G2782" s="4"/>
      <c r="H2782" s="4"/>
      <c r="I2782" s="4"/>
      <c r="J2782" s="4"/>
      <c r="K2782" s="4"/>
      <c r="L2782" s="4"/>
      <c r="M2782" s="4"/>
    </row>
    <row r="2783" spans="2:13" x14ac:dyDescent="0.25">
      <c r="B2783" s="4"/>
      <c r="C2783" s="4"/>
      <c r="D2783" s="4"/>
      <c r="E2783" s="4"/>
      <c r="F2783" s="4"/>
      <c r="G2783" s="4"/>
      <c r="H2783" s="4"/>
      <c r="I2783" s="4"/>
      <c r="J2783" s="4"/>
      <c r="K2783" s="4"/>
      <c r="L2783" s="4"/>
      <c r="M2783" s="4"/>
    </row>
    <row r="2784" spans="2:13" x14ac:dyDescent="0.25">
      <c r="B2784" s="4"/>
      <c r="C2784" s="4"/>
      <c r="D2784" s="4"/>
      <c r="E2784" s="4"/>
      <c r="F2784" s="4"/>
      <c r="G2784" s="4"/>
      <c r="H2784" s="4"/>
      <c r="I2784" s="4"/>
      <c r="J2784" s="4"/>
      <c r="K2784" s="4"/>
      <c r="L2784" s="4"/>
      <c r="M2784" s="4"/>
    </row>
    <row r="2785" spans="2:13" x14ac:dyDescent="0.25">
      <c r="B2785" s="4"/>
      <c r="C2785" s="4"/>
      <c r="D2785" s="4"/>
      <c r="E2785" s="4"/>
      <c r="F2785" s="4"/>
      <c r="G2785" s="4"/>
      <c r="H2785" s="4"/>
      <c r="I2785" s="4"/>
      <c r="J2785" s="4"/>
      <c r="K2785" s="4"/>
      <c r="L2785" s="4"/>
      <c r="M2785" s="4"/>
    </row>
    <row r="2786" spans="2:13" x14ac:dyDescent="0.25">
      <c r="B2786" s="4"/>
      <c r="C2786" s="4"/>
      <c r="D2786" s="4"/>
      <c r="E2786" s="4"/>
      <c r="F2786" s="4"/>
      <c r="G2786" s="4"/>
      <c r="H2786" s="4"/>
      <c r="I2786" s="4"/>
      <c r="J2786" s="4"/>
      <c r="K2786" s="4"/>
      <c r="L2786" s="4"/>
      <c r="M2786" s="4"/>
    </row>
    <row r="2787" spans="2:13" x14ac:dyDescent="0.25">
      <c r="B2787" s="4"/>
      <c r="C2787" s="4"/>
      <c r="D2787" s="4"/>
      <c r="E2787" s="4"/>
      <c r="F2787" s="4"/>
      <c r="G2787" s="4"/>
      <c r="H2787" s="4"/>
      <c r="I2787" s="4"/>
      <c r="J2787" s="4"/>
      <c r="K2787" s="4"/>
      <c r="L2787" s="4"/>
      <c r="M2787" s="4"/>
    </row>
    <row r="2788" spans="2:13" x14ac:dyDescent="0.25">
      <c r="B2788" s="4"/>
      <c r="C2788" s="4"/>
      <c r="D2788" s="4"/>
      <c r="E2788" s="4"/>
      <c r="F2788" s="4"/>
      <c r="G2788" s="4"/>
      <c r="H2788" s="4"/>
      <c r="I2788" s="4"/>
      <c r="J2788" s="4"/>
      <c r="K2788" s="4"/>
      <c r="L2788" s="4"/>
      <c r="M2788" s="4"/>
    </row>
    <row r="2789" spans="2:13" x14ac:dyDescent="0.25">
      <c r="B2789" s="4"/>
      <c r="C2789" s="4"/>
      <c r="D2789" s="4"/>
      <c r="E2789" s="4"/>
      <c r="F2789" s="4"/>
      <c r="G2789" s="4"/>
      <c r="H2789" s="4"/>
      <c r="I2789" s="4"/>
      <c r="J2789" s="4"/>
      <c r="K2789" s="4"/>
      <c r="L2789" s="4"/>
      <c r="M2789" s="4"/>
    </row>
    <row r="2790" spans="2:13" x14ac:dyDescent="0.25">
      <c r="B2790" s="4"/>
      <c r="C2790" s="4"/>
      <c r="D2790" s="4"/>
      <c r="E2790" s="4"/>
      <c r="F2790" s="4"/>
      <c r="G2790" s="4"/>
      <c r="H2790" s="4"/>
      <c r="I2790" s="4"/>
      <c r="J2790" s="4"/>
      <c r="K2790" s="4"/>
      <c r="L2790" s="4"/>
      <c r="M2790" s="4"/>
    </row>
    <row r="2791" spans="2:13" x14ac:dyDescent="0.25">
      <c r="B2791" s="4"/>
      <c r="C2791" s="4"/>
      <c r="D2791" s="4"/>
      <c r="E2791" s="4"/>
      <c r="F2791" s="4"/>
      <c r="G2791" s="4"/>
      <c r="H2791" s="4"/>
      <c r="I2791" s="4"/>
      <c r="J2791" s="4"/>
      <c r="K2791" s="4"/>
      <c r="L2791" s="4"/>
      <c r="M2791" s="4"/>
    </row>
    <row r="2792" spans="2:13" x14ac:dyDescent="0.25">
      <c r="B2792" s="4"/>
      <c r="C2792" s="4"/>
      <c r="D2792" s="4"/>
      <c r="E2792" s="4"/>
      <c r="F2792" s="4"/>
      <c r="G2792" s="4"/>
      <c r="H2792" s="4"/>
      <c r="I2792" s="4"/>
      <c r="J2792" s="4"/>
      <c r="K2792" s="4"/>
      <c r="L2792" s="4"/>
      <c r="M2792" s="4"/>
    </row>
    <row r="2793" spans="2:13" x14ac:dyDescent="0.25">
      <c r="B2793" s="4"/>
      <c r="C2793" s="4"/>
      <c r="D2793" s="4"/>
      <c r="E2793" s="4"/>
      <c r="F2793" s="4"/>
      <c r="G2793" s="4"/>
      <c r="H2793" s="4"/>
      <c r="I2793" s="4"/>
      <c r="J2793" s="4"/>
      <c r="K2793" s="4"/>
      <c r="L2793" s="4"/>
      <c r="M2793" s="4"/>
    </row>
    <row r="2794" spans="2:13" x14ac:dyDescent="0.25">
      <c r="B2794" s="4"/>
      <c r="C2794" s="4"/>
      <c r="D2794" s="4"/>
      <c r="E2794" s="4"/>
      <c r="F2794" s="4"/>
      <c r="G2794" s="4"/>
      <c r="H2794" s="4"/>
      <c r="I2794" s="4"/>
      <c r="J2794" s="4"/>
      <c r="K2794" s="4"/>
      <c r="L2794" s="4"/>
      <c r="M2794" s="4"/>
    </row>
    <row r="2795" spans="2:13" x14ac:dyDescent="0.25">
      <c r="B2795" s="4"/>
      <c r="C2795" s="4"/>
      <c r="D2795" s="4"/>
      <c r="E2795" s="4"/>
      <c r="F2795" s="4"/>
      <c r="G2795" s="4"/>
      <c r="H2795" s="4"/>
      <c r="I2795" s="4"/>
      <c r="J2795" s="4"/>
      <c r="K2795" s="4"/>
      <c r="L2795" s="4"/>
      <c r="M2795" s="4"/>
    </row>
    <row r="2796" spans="2:13" x14ac:dyDescent="0.25">
      <c r="B2796" s="4"/>
      <c r="C2796" s="4"/>
      <c r="D2796" s="4"/>
      <c r="E2796" s="4"/>
      <c r="F2796" s="4"/>
      <c r="G2796" s="4"/>
      <c r="H2796" s="4"/>
      <c r="I2796" s="4"/>
      <c r="J2796" s="4"/>
      <c r="K2796" s="4"/>
      <c r="L2796" s="4"/>
      <c r="M2796" s="4"/>
    </row>
    <row r="2797" spans="2:13" x14ac:dyDescent="0.25">
      <c r="B2797" s="4"/>
      <c r="C2797" s="4"/>
      <c r="D2797" s="4"/>
      <c r="E2797" s="4"/>
      <c r="F2797" s="4"/>
      <c r="G2797" s="4"/>
      <c r="H2797" s="4"/>
      <c r="I2797" s="4"/>
      <c r="J2797" s="4"/>
      <c r="K2797" s="4"/>
      <c r="L2797" s="4"/>
      <c r="M2797" s="4"/>
    </row>
    <row r="2798" spans="2:13" x14ac:dyDescent="0.25">
      <c r="B2798" s="4"/>
      <c r="C2798" s="4"/>
      <c r="D2798" s="4"/>
      <c r="E2798" s="4"/>
      <c r="F2798" s="4"/>
      <c r="G2798" s="4"/>
      <c r="H2798" s="4"/>
      <c r="I2798" s="4"/>
      <c r="J2798" s="4"/>
      <c r="K2798" s="4"/>
      <c r="L2798" s="4"/>
      <c r="M2798" s="4"/>
    </row>
    <row r="2799" spans="2:13" x14ac:dyDescent="0.25">
      <c r="B2799" s="4"/>
      <c r="C2799" s="4"/>
      <c r="D2799" s="4"/>
      <c r="E2799" s="4"/>
      <c r="F2799" s="4"/>
      <c r="G2799" s="4"/>
      <c r="H2799" s="4"/>
      <c r="I2799" s="4"/>
      <c r="J2799" s="4"/>
      <c r="K2799" s="4"/>
      <c r="L2799" s="4"/>
      <c r="M2799" s="4"/>
    </row>
    <row r="2800" spans="2:13" x14ac:dyDescent="0.25">
      <c r="B2800" s="4"/>
      <c r="C2800" s="4"/>
      <c r="D2800" s="4"/>
      <c r="E2800" s="4"/>
      <c r="F2800" s="4"/>
      <c r="G2800" s="4"/>
      <c r="H2800" s="4"/>
      <c r="I2800" s="4"/>
      <c r="J2800" s="4"/>
      <c r="K2800" s="4"/>
      <c r="L2800" s="4"/>
      <c r="M2800" s="4"/>
    </row>
    <row r="2801" spans="2:13" x14ac:dyDescent="0.25">
      <c r="B2801" s="4"/>
      <c r="C2801" s="4"/>
      <c r="D2801" s="4"/>
      <c r="E2801" s="4"/>
      <c r="F2801" s="4"/>
      <c r="G2801" s="4"/>
      <c r="H2801" s="4"/>
      <c r="I2801" s="4"/>
      <c r="J2801" s="4"/>
      <c r="K2801" s="4"/>
      <c r="L2801" s="4"/>
      <c r="M2801" s="4"/>
    </row>
    <row r="2802" spans="2:13" x14ac:dyDescent="0.25">
      <c r="B2802" s="4"/>
      <c r="C2802" s="4"/>
      <c r="D2802" s="4"/>
      <c r="E2802" s="4"/>
      <c r="F2802" s="4"/>
      <c r="G2802" s="4"/>
      <c r="H2802" s="4"/>
      <c r="I2802" s="4"/>
      <c r="J2802" s="4"/>
      <c r="K2802" s="4"/>
      <c r="L2802" s="4"/>
      <c r="M2802" s="4"/>
    </row>
    <row r="2803" spans="2:13" x14ac:dyDescent="0.25">
      <c r="B2803" s="4"/>
      <c r="C2803" s="4"/>
      <c r="D2803" s="4"/>
      <c r="E2803" s="4"/>
      <c r="F2803" s="4"/>
      <c r="G2803" s="4"/>
      <c r="H2803" s="4"/>
      <c r="I2803" s="4"/>
      <c r="J2803" s="4"/>
      <c r="K2803" s="4"/>
      <c r="L2803" s="4"/>
      <c r="M2803" s="4"/>
    </row>
    <row r="2804" spans="2:13" x14ac:dyDescent="0.25">
      <c r="B2804" s="4"/>
      <c r="C2804" s="4"/>
      <c r="D2804" s="4"/>
      <c r="E2804" s="4"/>
      <c r="F2804" s="4"/>
      <c r="G2804" s="4"/>
      <c r="H2804" s="4"/>
      <c r="I2804" s="4"/>
      <c r="J2804" s="4"/>
      <c r="K2804" s="4"/>
      <c r="L2804" s="4"/>
      <c r="M2804" s="4"/>
    </row>
    <row r="2805" spans="2:13" x14ac:dyDescent="0.25">
      <c r="B2805" s="4"/>
      <c r="C2805" s="4"/>
      <c r="D2805" s="4"/>
      <c r="E2805" s="4"/>
      <c r="F2805" s="4"/>
      <c r="G2805" s="4"/>
      <c r="H2805" s="4"/>
      <c r="I2805" s="4"/>
      <c r="J2805" s="4"/>
      <c r="K2805" s="4"/>
      <c r="L2805" s="4"/>
      <c r="M2805" s="4"/>
    </row>
    <row r="2806" spans="2:13" x14ac:dyDescent="0.25">
      <c r="B2806" s="4"/>
      <c r="C2806" s="4"/>
      <c r="D2806" s="4"/>
      <c r="E2806" s="4"/>
      <c r="F2806" s="4"/>
      <c r="G2806" s="4"/>
      <c r="H2806" s="4"/>
      <c r="I2806" s="4"/>
      <c r="J2806" s="4"/>
      <c r="K2806" s="4"/>
      <c r="L2806" s="4"/>
      <c r="M2806" s="4"/>
    </row>
    <row r="2807" spans="2:13" x14ac:dyDescent="0.25">
      <c r="B2807" s="4"/>
      <c r="C2807" s="4"/>
      <c r="D2807" s="4"/>
      <c r="E2807" s="4"/>
      <c r="F2807" s="4"/>
      <c r="G2807" s="4"/>
      <c r="H2807" s="4"/>
      <c r="I2807" s="4"/>
      <c r="J2807" s="4"/>
      <c r="K2807" s="4"/>
      <c r="L2807" s="4"/>
      <c r="M2807" s="4"/>
    </row>
    <row r="2808" spans="2:13" x14ac:dyDescent="0.25">
      <c r="B2808" s="4"/>
      <c r="C2808" s="4"/>
      <c r="D2808" s="4"/>
      <c r="E2808" s="4"/>
      <c r="F2808" s="4"/>
      <c r="G2808" s="4"/>
      <c r="H2808" s="4"/>
      <c r="I2808" s="4"/>
      <c r="J2808" s="4"/>
      <c r="K2808" s="4"/>
      <c r="L2808" s="4"/>
      <c r="M2808" s="4"/>
    </row>
    <row r="2809" spans="2:13" x14ac:dyDescent="0.25">
      <c r="B2809" s="4"/>
      <c r="C2809" s="4"/>
      <c r="D2809" s="4"/>
      <c r="E2809" s="4"/>
      <c r="F2809" s="4"/>
      <c r="G2809" s="4"/>
      <c r="H2809" s="4"/>
      <c r="I2809" s="4"/>
      <c r="J2809" s="4"/>
      <c r="K2809" s="4"/>
      <c r="L2809" s="4"/>
      <c r="M2809" s="4"/>
    </row>
    <row r="2810" spans="2:13" x14ac:dyDescent="0.25">
      <c r="B2810" s="4"/>
      <c r="C2810" s="4"/>
      <c r="D2810" s="4"/>
      <c r="E2810" s="4"/>
      <c r="F2810" s="4"/>
      <c r="G2810" s="4"/>
      <c r="H2810" s="4"/>
      <c r="I2810" s="4"/>
      <c r="J2810" s="4"/>
      <c r="K2810" s="4"/>
      <c r="L2810" s="4"/>
      <c r="M2810" s="4"/>
    </row>
    <row r="2811" spans="2:13" x14ac:dyDescent="0.25">
      <c r="B2811" s="4"/>
      <c r="C2811" s="4"/>
      <c r="D2811" s="4"/>
      <c r="E2811" s="4"/>
      <c r="F2811" s="4"/>
      <c r="G2811" s="4"/>
      <c r="H2811" s="4"/>
      <c r="I2811" s="4"/>
      <c r="J2811" s="4"/>
      <c r="K2811" s="4"/>
      <c r="L2811" s="4"/>
      <c r="M2811" s="4"/>
    </row>
    <row r="2812" spans="2:13" x14ac:dyDescent="0.25">
      <c r="B2812" s="4"/>
      <c r="C2812" s="4"/>
      <c r="D2812" s="4"/>
      <c r="E2812" s="4"/>
      <c r="F2812" s="4"/>
      <c r="G2812" s="4"/>
      <c r="H2812" s="4"/>
      <c r="I2812" s="4"/>
      <c r="J2812" s="4"/>
      <c r="K2812" s="4"/>
      <c r="L2812" s="4"/>
      <c r="M2812" s="4"/>
    </row>
    <row r="2813" spans="2:13" x14ac:dyDescent="0.25">
      <c r="B2813" s="4"/>
      <c r="C2813" s="4"/>
      <c r="D2813" s="4"/>
      <c r="E2813" s="4"/>
      <c r="F2813" s="4"/>
      <c r="G2813" s="4"/>
      <c r="H2813" s="4"/>
      <c r="I2813" s="4"/>
      <c r="J2813" s="4"/>
      <c r="K2813" s="4"/>
      <c r="L2813" s="4"/>
      <c r="M2813" s="4"/>
    </row>
    <row r="2814" spans="2:13" x14ac:dyDescent="0.25">
      <c r="B2814" s="4"/>
      <c r="C2814" s="4"/>
      <c r="D2814" s="4"/>
      <c r="E2814" s="4"/>
      <c r="F2814" s="4"/>
      <c r="G2814" s="4"/>
      <c r="H2814" s="4"/>
      <c r="I2814" s="4"/>
      <c r="J2814" s="4"/>
      <c r="K2814" s="4"/>
      <c r="L2814" s="4"/>
      <c r="M2814" s="4"/>
    </row>
    <row r="2815" spans="2:13" x14ac:dyDescent="0.25">
      <c r="B2815" s="4"/>
      <c r="C2815" s="4"/>
      <c r="D2815" s="4"/>
      <c r="E2815" s="4"/>
      <c r="F2815" s="4"/>
      <c r="G2815" s="4"/>
      <c r="H2815" s="4"/>
      <c r="I2815" s="4"/>
      <c r="J2815" s="4"/>
      <c r="K2815" s="4"/>
      <c r="L2815" s="4"/>
      <c r="M2815" s="4"/>
    </row>
    <row r="2816" spans="2:13" x14ac:dyDescent="0.25">
      <c r="B2816" s="4"/>
      <c r="C2816" s="4"/>
      <c r="D2816" s="4"/>
      <c r="E2816" s="4"/>
      <c r="F2816" s="4"/>
      <c r="G2816" s="4"/>
      <c r="H2816" s="4"/>
      <c r="I2816" s="4"/>
      <c r="J2816" s="4"/>
      <c r="K2816" s="4"/>
      <c r="L2816" s="4"/>
      <c r="M2816" s="4"/>
    </row>
    <row r="2817" spans="2:13" x14ac:dyDescent="0.25">
      <c r="B2817" s="4"/>
      <c r="C2817" s="4"/>
      <c r="D2817" s="4"/>
      <c r="E2817" s="4"/>
      <c r="F2817" s="4"/>
      <c r="G2817" s="4"/>
      <c r="H2817" s="4"/>
      <c r="I2817" s="4"/>
      <c r="J2817" s="4"/>
      <c r="K2817" s="4"/>
      <c r="L2817" s="4"/>
      <c r="M2817" s="4"/>
    </row>
    <row r="2818" spans="2:13" x14ac:dyDescent="0.25">
      <c r="B2818" s="4"/>
      <c r="C2818" s="4"/>
      <c r="D2818" s="4"/>
      <c r="E2818" s="4"/>
      <c r="F2818" s="4"/>
      <c r="G2818" s="4"/>
      <c r="H2818" s="4"/>
      <c r="I2818" s="4"/>
      <c r="J2818" s="4"/>
      <c r="K2818" s="4"/>
      <c r="L2818" s="4"/>
      <c r="M2818" s="4"/>
    </row>
    <row r="2819" spans="2:13" x14ac:dyDescent="0.25">
      <c r="B2819" s="4"/>
      <c r="C2819" s="4"/>
      <c r="D2819" s="4"/>
      <c r="E2819" s="4"/>
      <c r="F2819" s="4"/>
      <c r="G2819" s="4"/>
      <c r="H2819" s="4"/>
      <c r="I2819" s="4"/>
      <c r="J2819" s="4"/>
      <c r="K2819" s="4"/>
      <c r="L2819" s="4"/>
      <c r="M2819" s="4"/>
    </row>
    <row r="2820" spans="2:13" x14ac:dyDescent="0.25">
      <c r="B2820" s="4"/>
      <c r="C2820" s="4"/>
      <c r="D2820" s="4"/>
      <c r="E2820" s="4"/>
      <c r="F2820" s="4"/>
      <c r="G2820" s="4"/>
      <c r="H2820" s="4"/>
      <c r="I2820" s="4"/>
      <c r="J2820" s="4"/>
      <c r="K2820" s="4"/>
      <c r="L2820" s="4"/>
      <c r="M2820" s="4"/>
    </row>
    <row r="2821" spans="2:13" x14ac:dyDescent="0.25">
      <c r="B2821" s="4"/>
      <c r="C2821" s="4"/>
      <c r="D2821" s="4"/>
      <c r="E2821" s="4"/>
      <c r="F2821" s="4"/>
      <c r="G2821" s="4"/>
      <c r="H2821" s="4"/>
      <c r="I2821" s="4"/>
      <c r="J2821" s="4"/>
      <c r="K2821" s="4"/>
      <c r="L2821" s="4"/>
      <c r="M2821" s="4"/>
    </row>
    <row r="2822" spans="2:13" x14ac:dyDescent="0.25">
      <c r="B2822" s="4"/>
      <c r="C2822" s="4"/>
      <c r="D2822" s="4"/>
      <c r="E2822" s="4"/>
      <c r="F2822" s="4"/>
      <c r="G2822" s="4"/>
      <c r="H2822" s="4"/>
      <c r="I2822" s="4"/>
      <c r="J2822" s="4"/>
      <c r="K2822" s="4"/>
      <c r="L2822" s="4"/>
      <c r="M2822" s="4"/>
    </row>
    <row r="2823" spans="2:13" x14ac:dyDescent="0.25">
      <c r="B2823" s="4"/>
      <c r="C2823" s="4"/>
      <c r="D2823" s="4"/>
      <c r="E2823" s="4"/>
      <c r="F2823" s="4"/>
      <c r="G2823" s="4"/>
      <c r="H2823" s="4"/>
      <c r="I2823" s="4"/>
      <c r="J2823" s="4"/>
      <c r="K2823" s="4"/>
      <c r="L2823" s="4"/>
      <c r="M2823" s="4"/>
    </row>
    <row r="2824" spans="2:13" x14ac:dyDescent="0.25">
      <c r="B2824" s="4"/>
      <c r="C2824" s="4"/>
      <c r="D2824" s="4"/>
      <c r="E2824" s="4"/>
      <c r="F2824" s="4"/>
      <c r="G2824" s="4"/>
      <c r="H2824" s="4"/>
      <c r="I2824" s="4"/>
      <c r="J2824" s="4"/>
      <c r="K2824" s="4"/>
      <c r="L2824" s="4"/>
      <c r="M2824" s="4"/>
    </row>
    <row r="2825" spans="2:13" x14ac:dyDescent="0.25">
      <c r="B2825" s="4"/>
      <c r="C2825" s="4"/>
      <c r="D2825" s="4"/>
      <c r="E2825" s="4"/>
      <c r="F2825" s="4"/>
      <c r="G2825" s="4"/>
      <c r="H2825" s="4"/>
      <c r="I2825" s="4"/>
      <c r="J2825" s="4"/>
      <c r="K2825" s="4"/>
      <c r="L2825" s="4"/>
      <c r="M2825" s="4"/>
    </row>
    <row r="2826" spans="2:13" x14ac:dyDescent="0.25">
      <c r="B2826" s="4"/>
      <c r="C2826" s="4"/>
      <c r="D2826" s="4"/>
      <c r="E2826" s="4"/>
      <c r="F2826" s="4"/>
      <c r="G2826" s="4"/>
      <c r="H2826" s="4"/>
      <c r="I2826" s="4"/>
      <c r="J2826" s="4"/>
      <c r="K2826" s="4"/>
      <c r="L2826" s="4"/>
      <c r="M2826" s="4"/>
    </row>
    <row r="2827" spans="2:13" x14ac:dyDescent="0.25">
      <c r="B2827" s="4"/>
      <c r="C2827" s="4"/>
      <c r="D2827" s="4"/>
      <c r="E2827" s="4"/>
      <c r="F2827" s="4"/>
      <c r="G2827" s="4"/>
      <c r="H2827" s="4"/>
      <c r="I2827" s="4"/>
      <c r="J2827" s="4"/>
      <c r="K2827" s="4"/>
      <c r="L2827" s="4"/>
      <c r="M2827" s="4"/>
    </row>
    <row r="2828" spans="2:13" x14ac:dyDescent="0.25">
      <c r="B2828" s="4"/>
      <c r="C2828" s="4"/>
      <c r="D2828" s="4"/>
      <c r="E2828" s="4"/>
      <c r="F2828" s="4"/>
      <c r="G2828" s="4"/>
      <c r="H2828" s="4"/>
      <c r="I2828" s="4"/>
      <c r="J2828" s="4"/>
      <c r="K2828" s="4"/>
      <c r="L2828" s="4"/>
      <c r="M2828" s="4"/>
    </row>
    <row r="2829" spans="2:13" x14ac:dyDescent="0.25">
      <c r="B2829" s="4"/>
      <c r="C2829" s="4"/>
      <c r="D2829" s="4"/>
      <c r="E2829" s="4"/>
      <c r="F2829" s="4"/>
      <c r="G2829" s="4"/>
      <c r="H2829" s="4"/>
      <c r="I2829" s="4"/>
      <c r="J2829" s="4"/>
      <c r="K2829" s="4"/>
      <c r="L2829" s="4"/>
      <c r="M2829" s="4"/>
    </row>
    <row r="2830" spans="2:13" x14ac:dyDescent="0.25">
      <c r="B2830" s="4"/>
      <c r="C2830" s="4"/>
      <c r="D2830" s="4"/>
      <c r="E2830" s="4"/>
      <c r="F2830" s="4"/>
      <c r="G2830" s="4"/>
      <c r="H2830" s="4"/>
      <c r="I2830" s="4"/>
      <c r="J2830" s="4"/>
      <c r="K2830" s="4"/>
      <c r="L2830" s="4"/>
      <c r="M2830" s="4"/>
    </row>
    <row r="2831" spans="2:13" x14ac:dyDescent="0.25">
      <c r="B2831" s="4"/>
      <c r="C2831" s="4"/>
      <c r="D2831" s="4"/>
      <c r="E2831" s="4"/>
      <c r="F2831" s="4"/>
      <c r="G2831" s="4"/>
      <c r="H2831" s="4"/>
      <c r="I2831" s="4"/>
      <c r="J2831" s="4"/>
      <c r="K2831" s="4"/>
      <c r="L2831" s="4"/>
      <c r="M2831" s="4"/>
    </row>
    <row r="2832" spans="2:13" x14ac:dyDescent="0.25">
      <c r="B2832" s="4"/>
      <c r="C2832" s="4"/>
      <c r="D2832" s="4"/>
      <c r="E2832" s="4"/>
      <c r="F2832" s="4"/>
      <c r="G2832" s="4"/>
      <c r="H2832" s="4"/>
      <c r="I2832" s="4"/>
      <c r="J2832" s="4"/>
      <c r="K2832" s="4"/>
      <c r="L2832" s="4"/>
      <c r="M2832" s="4"/>
    </row>
    <row r="2833" spans="2:13" x14ac:dyDescent="0.25">
      <c r="B2833" s="4"/>
      <c r="C2833" s="4"/>
      <c r="D2833" s="4"/>
      <c r="E2833" s="4"/>
      <c r="F2833" s="4"/>
      <c r="G2833" s="4"/>
      <c r="H2833" s="4"/>
      <c r="I2833" s="4"/>
      <c r="J2833" s="4"/>
      <c r="K2833" s="4"/>
      <c r="L2833" s="4"/>
      <c r="M2833" s="4"/>
    </row>
    <row r="2834" spans="2:13" x14ac:dyDescent="0.25">
      <c r="B2834" s="4"/>
      <c r="C2834" s="4"/>
      <c r="D2834" s="4"/>
      <c r="E2834" s="4"/>
      <c r="F2834" s="4"/>
      <c r="G2834" s="4"/>
      <c r="H2834" s="4"/>
      <c r="I2834" s="4"/>
      <c r="J2834" s="4"/>
      <c r="K2834" s="4"/>
      <c r="L2834" s="4"/>
      <c r="M2834" s="4"/>
    </row>
    <row r="2835" spans="2:13" x14ac:dyDescent="0.25">
      <c r="B2835" s="4"/>
      <c r="C2835" s="4"/>
      <c r="D2835" s="4"/>
      <c r="E2835" s="4"/>
      <c r="F2835" s="4"/>
      <c r="G2835" s="4"/>
      <c r="H2835" s="4"/>
      <c r="I2835" s="4"/>
      <c r="J2835" s="4"/>
      <c r="K2835" s="4"/>
      <c r="L2835" s="4"/>
      <c r="M2835" s="4"/>
    </row>
    <row r="2836" spans="2:13" x14ac:dyDescent="0.25">
      <c r="B2836" s="4"/>
      <c r="C2836" s="4"/>
      <c r="D2836" s="4"/>
      <c r="E2836" s="4"/>
      <c r="F2836" s="4"/>
      <c r="G2836" s="4"/>
      <c r="H2836" s="4"/>
      <c r="I2836" s="4"/>
      <c r="J2836" s="4"/>
      <c r="K2836" s="4"/>
      <c r="L2836" s="4"/>
      <c r="M2836" s="4"/>
    </row>
    <row r="2837" spans="2:13" x14ac:dyDescent="0.25">
      <c r="B2837" s="4"/>
      <c r="C2837" s="4"/>
      <c r="D2837" s="4"/>
      <c r="E2837" s="4"/>
      <c r="F2837" s="4"/>
      <c r="G2837" s="4"/>
      <c r="H2837" s="4"/>
      <c r="I2837" s="4"/>
      <c r="J2837" s="4"/>
      <c r="K2837" s="4"/>
      <c r="L2837" s="4"/>
      <c r="M2837" s="4"/>
    </row>
    <row r="2838" spans="2:13" x14ac:dyDescent="0.25">
      <c r="B2838" s="4"/>
      <c r="C2838" s="4"/>
      <c r="D2838" s="4"/>
      <c r="E2838" s="4"/>
      <c r="F2838" s="4"/>
      <c r="G2838" s="4"/>
      <c r="H2838" s="4"/>
      <c r="I2838" s="4"/>
      <c r="J2838" s="4"/>
      <c r="K2838" s="4"/>
      <c r="L2838" s="4"/>
      <c r="M2838" s="4"/>
    </row>
    <row r="2839" spans="2:13" x14ac:dyDescent="0.25">
      <c r="B2839" s="4"/>
      <c r="C2839" s="4"/>
      <c r="D2839" s="4"/>
      <c r="E2839" s="4"/>
      <c r="F2839" s="4"/>
      <c r="G2839" s="4"/>
      <c r="H2839" s="4"/>
      <c r="I2839" s="4"/>
      <c r="J2839" s="4"/>
      <c r="K2839" s="4"/>
      <c r="L2839" s="4"/>
      <c r="M2839" s="4"/>
    </row>
    <row r="2840" spans="2:13" x14ac:dyDescent="0.25">
      <c r="B2840" s="4"/>
      <c r="C2840" s="4"/>
      <c r="D2840" s="4"/>
      <c r="E2840" s="4"/>
      <c r="F2840" s="4"/>
      <c r="G2840" s="4"/>
      <c r="H2840" s="4"/>
      <c r="I2840" s="4"/>
      <c r="J2840" s="4"/>
      <c r="K2840" s="4"/>
      <c r="L2840" s="4"/>
      <c r="M2840" s="4"/>
    </row>
    <row r="2841" spans="2:13" x14ac:dyDescent="0.25">
      <c r="B2841" s="4"/>
      <c r="C2841" s="4"/>
      <c r="D2841" s="4"/>
      <c r="E2841" s="4"/>
      <c r="F2841" s="4"/>
      <c r="G2841" s="4"/>
      <c r="H2841" s="4"/>
      <c r="I2841" s="4"/>
      <c r="J2841" s="4"/>
      <c r="K2841" s="4"/>
      <c r="L2841" s="4"/>
      <c r="M2841" s="4"/>
    </row>
    <row r="2842" spans="2:13" x14ac:dyDescent="0.25">
      <c r="B2842" s="4"/>
      <c r="C2842" s="4"/>
      <c r="D2842" s="4"/>
      <c r="E2842" s="4"/>
      <c r="F2842" s="4"/>
      <c r="G2842" s="4"/>
      <c r="H2842" s="4"/>
      <c r="I2842" s="4"/>
      <c r="J2842" s="4"/>
      <c r="K2842" s="4"/>
      <c r="L2842" s="4"/>
      <c r="M2842" s="4"/>
    </row>
    <row r="2843" spans="2:13" x14ac:dyDescent="0.25">
      <c r="B2843" s="4"/>
      <c r="C2843" s="4"/>
      <c r="D2843" s="4"/>
      <c r="E2843" s="4"/>
      <c r="F2843" s="4"/>
      <c r="G2843" s="4"/>
      <c r="H2843" s="4"/>
      <c r="I2843" s="4"/>
      <c r="J2843" s="4"/>
      <c r="K2843" s="4"/>
      <c r="L2843" s="4"/>
      <c r="M2843" s="4"/>
    </row>
    <row r="2844" spans="2:13" x14ac:dyDescent="0.25">
      <c r="B2844" s="4"/>
      <c r="C2844" s="4"/>
      <c r="D2844" s="4"/>
      <c r="E2844" s="4"/>
      <c r="F2844" s="4"/>
      <c r="G2844" s="4"/>
      <c r="H2844" s="4"/>
      <c r="I2844" s="4"/>
      <c r="J2844" s="4"/>
      <c r="K2844" s="4"/>
      <c r="L2844" s="4"/>
      <c r="M2844" s="4"/>
    </row>
    <row r="2845" spans="2:13" x14ac:dyDescent="0.25">
      <c r="B2845" s="4"/>
      <c r="C2845" s="4"/>
      <c r="D2845" s="4"/>
      <c r="E2845" s="4"/>
      <c r="F2845" s="4"/>
      <c r="G2845" s="4"/>
      <c r="H2845" s="4"/>
      <c r="I2845" s="4"/>
      <c r="J2845" s="4"/>
      <c r="K2845" s="4"/>
      <c r="L2845" s="4"/>
      <c r="M2845" s="4"/>
    </row>
    <row r="2846" spans="2:13" x14ac:dyDescent="0.25">
      <c r="B2846" s="4"/>
      <c r="C2846" s="4"/>
      <c r="D2846" s="4"/>
      <c r="E2846" s="4"/>
      <c r="F2846" s="4"/>
      <c r="G2846" s="4"/>
      <c r="H2846" s="4"/>
      <c r="I2846" s="4"/>
      <c r="J2846" s="4"/>
      <c r="K2846" s="4"/>
      <c r="L2846" s="4"/>
      <c r="M2846" s="4"/>
    </row>
    <row r="2847" spans="2:13" x14ac:dyDescent="0.25">
      <c r="B2847" s="4"/>
      <c r="C2847" s="4"/>
      <c r="D2847" s="4"/>
      <c r="E2847" s="4"/>
      <c r="F2847" s="4"/>
      <c r="G2847" s="4"/>
      <c r="H2847" s="4"/>
      <c r="I2847" s="4"/>
      <c r="J2847" s="4"/>
      <c r="K2847" s="4"/>
      <c r="L2847" s="4"/>
      <c r="M2847" s="4"/>
    </row>
    <row r="2848" spans="2:13" x14ac:dyDescent="0.25">
      <c r="B2848" s="4"/>
      <c r="C2848" s="4"/>
      <c r="D2848" s="4"/>
      <c r="E2848" s="4"/>
      <c r="F2848" s="4"/>
      <c r="G2848" s="4"/>
      <c r="H2848" s="4"/>
      <c r="I2848" s="4"/>
      <c r="J2848" s="4"/>
      <c r="K2848" s="4"/>
      <c r="L2848" s="4"/>
      <c r="M2848" s="4"/>
    </row>
    <row r="2849" spans="2:13" x14ac:dyDescent="0.25">
      <c r="B2849" s="4"/>
      <c r="C2849" s="4"/>
      <c r="D2849" s="4"/>
      <c r="E2849" s="4"/>
      <c r="F2849" s="4"/>
      <c r="G2849" s="4"/>
      <c r="H2849" s="4"/>
      <c r="I2849" s="4"/>
      <c r="J2849" s="4"/>
      <c r="K2849" s="4"/>
      <c r="L2849" s="4"/>
      <c r="M2849" s="4"/>
    </row>
    <row r="2850" spans="2:13" x14ac:dyDescent="0.25">
      <c r="B2850" s="4"/>
      <c r="C2850" s="4"/>
      <c r="D2850" s="4"/>
      <c r="E2850" s="4"/>
      <c r="F2850" s="4"/>
      <c r="G2850" s="4"/>
      <c r="H2850" s="4"/>
      <c r="I2850" s="4"/>
      <c r="J2850" s="4"/>
      <c r="K2850" s="4"/>
      <c r="L2850" s="4"/>
      <c r="M2850" s="4"/>
    </row>
    <row r="2851" spans="2:13" x14ac:dyDescent="0.25">
      <c r="B2851" s="4"/>
      <c r="C2851" s="4"/>
      <c r="D2851" s="4"/>
      <c r="E2851" s="4"/>
      <c r="F2851" s="4"/>
      <c r="G2851" s="4"/>
      <c r="H2851" s="4"/>
      <c r="I2851" s="4"/>
      <c r="J2851" s="4"/>
      <c r="K2851" s="4"/>
      <c r="L2851" s="4"/>
      <c r="M2851" s="4"/>
    </row>
    <row r="2852" spans="2:13" x14ac:dyDescent="0.25">
      <c r="B2852" s="4"/>
      <c r="C2852" s="4"/>
      <c r="D2852" s="4"/>
      <c r="E2852" s="4"/>
      <c r="F2852" s="4"/>
      <c r="G2852" s="4"/>
      <c r="H2852" s="4"/>
      <c r="I2852" s="4"/>
      <c r="J2852" s="4"/>
      <c r="K2852" s="4"/>
      <c r="L2852" s="4"/>
      <c r="M2852" s="4"/>
    </row>
    <row r="2853" spans="2:13" x14ac:dyDescent="0.25">
      <c r="B2853" s="4"/>
      <c r="C2853" s="4"/>
      <c r="D2853" s="4"/>
      <c r="E2853" s="4"/>
      <c r="F2853" s="4"/>
      <c r="G2853" s="4"/>
      <c r="H2853" s="4"/>
      <c r="I2853" s="4"/>
      <c r="J2853" s="4"/>
      <c r="K2853" s="4"/>
      <c r="L2853" s="4"/>
      <c r="M2853" s="4"/>
    </row>
    <row r="2854" spans="2:13" x14ac:dyDescent="0.25">
      <c r="B2854" s="4"/>
      <c r="C2854" s="4"/>
      <c r="D2854" s="4"/>
      <c r="E2854" s="4"/>
      <c r="F2854" s="4"/>
      <c r="G2854" s="4"/>
      <c r="H2854" s="4"/>
      <c r="I2854" s="4"/>
      <c r="J2854" s="4"/>
      <c r="K2854" s="4"/>
      <c r="L2854" s="4"/>
      <c r="M2854" s="4"/>
    </row>
    <row r="2855" spans="2:13" x14ac:dyDescent="0.25">
      <c r="B2855" s="4"/>
      <c r="C2855" s="4"/>
      <c r="D2855" s="4"/>
      <c r="E2855" s="4"/>
      <c r="F2855" s="4"/>
      <c r="G2855" s="4"/>
      <c r="H2855" s="4"/>
      <c r="I2855" s="4"/>
      <c r="J2855" s="4"/>
      <c r="K2855" s="4"/>
      <c r="L2855" s="4"/>
      <c r="M2855" s="4"/>
    </row>
    <row r="2856" spans="2:13" x14ac:dyDescent="0.25">
      <c r="B2856" s="4"/>
      <c r="C2856" s="4"/>
      <c r="D2856" s="4"/>
      <c r="E2856" s="4"/>
      <c r="F2856" s="4"/>
      <c r="G2856" s="4"/>
      <c r="H2856" s="4"/>
      <c r="I2856" s="4"/>
      <c r="J2856" s="4"/>
      <c r="K2856" s="4"/>
      <c r="L2856" s="4"/>
      <c r="M2856" s="4"/>
    </row>
    <row r="2857" spans="2:13" x14ac:dyDescent="0.25">
      <c r="B2857" s="4"/>
      <c r="C2857" s="4"/>
      <c r="D2857" s="4"/>
      <c r="E2857" s="4"/>
      <c r="F2857" s="4"/>
      <c r="G2857" s="4"/>
      <c r="H2857" s="4"/>
      <c r="I2857" s="4"/>
      <c r="J2857" s="4"/>
      <c r="K2857" s="4"/>
      <c r="L2857" s="4"/>
      <c r="M2857" s="4"/>
    </row>
    <row r="2858" spans="2:13" x14ac:dyDescent="0.25">
      <c r="B2858" s="4"/>
      <c r="C2858" s="4"/>
      <c r="D2858" s="4"/>
      <c r="E2858" s="4"/>
      <c r="F2858" s="4"/>
      <c r="G2858" s="4"/>
      <c r="H2858" s="4"/>
      <c r="I2858" s="4"/>
      <c r="J2858" s="4"/>
      <c r="K2858" s="4"/>
      <c r="L2858" s="4"/>
      <c r="M2858" s="4"/>
    </row>
    <row r="2859" spans="2:13" x14ac:dyDescent="0.25">
      <c r="B2859" s="4"/>
      <c r="C2859" s="4"/>
      <c r="D2859" s="4"/>
      <c r="E2859" s="4"/>
      <c r="F2859" s="4"/>
      <c r="G2859" s="4"/>
      <c r="H2859" s="4"/>
      <c r="I2859" s="4"/>
      <c r="J2859" s="4"/>
      <c r="K2859" s="4"/>
      <c r="L2859" s="4"/>
      <c r="M2859" s="4"/>
    </row>
    <row r="2860" spans="2:13" x14ac:dyDescent="0.25">
      <c r="B2860" s="4"/>
      <c r="C2860" s="4"/>
      <c r="D2860" s="4"/>
      <c r="E2860" s="4"/>
      <c r="F2860" s="4"/>
      <c r="G2860" s="4"/>
      <c r="H2860" s="4"/>
      <c r="I2860" s="4"/>
      <c r="J2860" s="4"/>
      <c r="K2860" s="4"/>
      <c r="L2860" s="4"/>
      <c r="M2860" s="4"/>
    </row>
    <row r="2861" spans="2:13" x14ac:dyDescent="0.25">
      <c r="B2861" s="4"/>
      <c r="C2861" s="4"/>
      <c r="D2861" s="4"/>
      <c r="E2861" s="4"/>
      <c r="F2861" s="4"/>
      <c r="G2861" s="4"/>
      <c r="H2861" s="4"/>
      <c r="I2861" s="4"/>
      <c r="J2861" s="4"/>
      <c r="K2861" s="4"/>
      <c r="L2861" s="4"/>
      <c r="M2861" s="4"/>
    </row>
    <row r="2862" spans="2:13" x14ac:dyDescent="0.25">
      <c r="B2862" s="4"/>
      <c r="C2862" s="4"/>
      <c r="D2862" s="4"/>
      <c r="E2862" s="4"/>
      <c r="F2862" s="4"/>
      <c r="G2862" s="4"/>
      <c r="H2862" s="4"/>
      <c r="I2862" s="4"/>
      <c r="J2862" s="4"/>
      <c r="K2862" s="4"/>
      <c r="L2862" s="4"/>
      <c r="M2862" s="4"/>
    </row>
    <row r="2863" spans="2:13" x14ac:dyDescent="0.25">
      <c r="B2863" s="4"/>
      <c r="C2863" s="4"/>
      <c r="D2863" s="4"/>
      <c r="E2863" s="4"/>
      <c r="F2863" s="4"/>
      <c r="G2863" s="4"/>
      <c r="H2863" s="4"/>
      <c r="I2863" s="4"/>
      <c r="J2863" s="4"/>
      <c r="K2863" s="4"/>
      <c r="L2863" s="4"/>
      <c r="M2863" s="4"/>
    </row>
    <row r="2864" spans="2:13" x14ac:dyDescent="0.25">
      <c r="B2864" s="4"/>
      <c r="C2864" s="4"/>
      <c r="D2864" s="4"/>
      <c r="E2864" s="4"/>
      <c r="F2864" s="4"/>
      <c r="G2864" s="4"/>
      <c r="H2864" s="4"/>
      <c r="I2864" s="4"/>
      <c r="J2864" s="4"/>
      <c r="K2864" s="4"/>
      <c r="L2864" s="4"/>
      <c r="M2864" s="4"/>
    </row>
    <row r="2865" spans="2:13" x14ac:dyDescent="0.25">
      <c r="B2865" s="4"/>
      <c r="C2865" s="4"/>
      <c r="D2865" s="4"/>
      <c r="E2865" s="4"/>
      <c r="F2865" s="4"/>
      <c r="G2865" s="4"/>
      <c r="H2865" s="4"/>
      <c r="I2865" s="4"/>
      <c r="J2865" s="4"/>
      <c r="K2865" s="4"/>
      <c r="L2865" s="4"/>
      <c r="M2865" s="4"/>
    </row>
    <row r="2866" spans="2:13" x14ac:dyDescent="0.25">
      <c r="B2866" s="4"/>
      <c r="C2866" s="4"/>
      <c r="D2866" s="4"/>
      <c r="E2866" s="4"/>
      <c r="F2866" s="4"/>
      <c r="G2866" s="4"/>
      <c r="H2866" s="4"/>
      <c r="I2866" s="4"/>
      <c r="J2866" s="4"/>
      <c r="K2866" s="4"/>
      <c r="L2866" s="4"/>
      <c r="M2866" s="4"/>
    </row>
    <row r="2867" spans="2:13" x14ac:dyDescent="0.25">
      <c r="B2867" s="4"/>
      <c r="C2867" s="4"/>
      <c r="D2867" s="4"/>
      <c r="E2867" s="4"/>
      <c r="F2867" s="4"/>
      <c r="G2867" s="4"/>
      <c r="H2867" s="4"/>
      <c r="I2867" s="4"/>
      <c r="J2867" s="4"/>
      <c r="K2867" s="4"/>
      <c r="L2867" s="4"/>
      <c r="M2867" s="4"/>
    </row>
    <row r="2868" spans="2:13" x14ac:dyDescent="0.25">
      <c r="B2868" s="4"/>
      <c r="C2868" s="4"/>
      <c r="D2868" s="4"/>
      <c r="E2868" s="4"/>
      <c r="F2868" s="4"/>
      <c r="G2868" s="4"/>
      <c r="H2868" s="4"/>
      <c r="I2868" s="4"/>
      <c r="J2868" s="4"/>
      <c r="K2868" s="4"/>
      <c r="L2868" s="4"/>
      <c r="M2868" s="4"/>
    </row>
    <row r="2869" spans="2:13" x14ac:dyDescent="0.25">
      <c r="B2869" s="4"/>
      <c r="C2869" s="4"/>
      <c r="D2869" s="4"/>
      <c r="E2869" s="4"/>
      <c r="F2869" s="4"/>
      <c r="G2869" s="4"/>
      <c r="H2869" s="4"/>
      <c r="I2869" s="4"/>
      <c r="J2869" s="4"/>
      <c r="K2869" s="4"/>
      <c r="L2869" s="4"/>
      <c r="M2869" s="4"/>
    </row>
    <row r="2870" spans="2:13" x14ac:dyDescent="0.25">
      <c r="B2870" s="4"/>
      <c r="C2870" s="4"/>
      <c r="D2870" s="4"/>
      <c r="E2870" s="4"/>
      <c r="F2870" s="4"/>
      <c r="G2870" s="4"/>
      <c r="H2870" s="4"/>
      <c r="I2870" s="4"/>
      <c r="J2870" s="4"/>
      <c r="K2870" s="4"/>
      <c r="L2870" s="4"/>
      <c r="M2870" s="4"/>
    </row>
    <row r="2871" spans="2:13" x14ac:dyDescent="0.25">
      <c r="B2871" s="4"/>
      <c r="C2871" s="4"/>
      <c r="D2871" s="4"/>
      <c r="E2871" s="4"/>
      <c r="F2871" s="4"/>
      <c r="G2871" s="4"/>
      <c r="H2871" s="4"/>
      <c r="I2871" s="4"/>
      <c r="J2871" s="4"/>
      <c r="K2871" s="4"/>
      <c r="L2871" s="4"/>
      <c r="M2871" s="4"/>
    </row>
    <row r="2872" spans="2:13" x14ac:dyDescent="0.25">
      <c r="B2872" s="4"/>
      <c r="C2872" s="4"/>
      <c r="D2872" s="4"/>
      <c r="E2872" s="4"/>
      <c r="F2872" s="4"/>
      <c r="G2872" s="4"/>
      <c r="H2872" s="4"/>
      <c r="I2872" s="4"/>
      <c r="J2872" s="4"/>
      <c r="K2872" s="4"/>
      <c r="L2872" s="4"/>
      <c r="M2872" s="4"/>
    </row>
    <row r="2873" spans="2:13" x14ac:dyDescent="0.25">
      <c r="B2873" s="4"/>
      <c r="C2873" s="4"/>
      <c r="D2873" s="4"/>
      <c r="E2873" s="4"/>
      <c r="F2873" s="4"/>
      <c r="G2873" s="4"/>
      <c r="H2873" s="4"/>
      <c r="I2873" s="4"/>
      <c r="J2873" s="4"/>
      <c r="K2873" s="4"/>
      <c r="L2873" s="4"/>
      <c r="M2873" s="4"/>
    </row>
    <row r="2874" spans="2:13" x14ac:dyDescent="0.25">
      <c r="B2874" s="4"/>
      <c r="C2874" s="4"/>
      <c r="D2874" s="4"/>
      <c r="E2874" s="4"/>
      <c r="F2874" s="4"/>
      <c r="G2874" s="4"/>
      <c r="H2874" s="4"/>
      <c r="I2874" s="4"/>
      <c r="J2874" s="4"/>
      <c r="K2874" s="4"/>
      <c r="L2874" s="4"/>
      <c r="M2874" s="4"/>
    </row>
    <row r="2875" spans="2:13" x14ac:dyDescent="0.25">
      <c r="B2875" s="4"/>
      <c r="C2875" s="4"/>
      <c r="D2875" s="4"/>
      <c r="E2875" s="4"/>
      <c r="F2875" s="4"/>
      <c r="G2875" s="4"/>
      <c r="H2875" s="4"/>
      <c r="I2875" s="4"/>
      <c r="J2875" s="4"/>
      <c r="K2875" s="4"/>
      <c r="L2875" s="4"/>
      <c r="M2875" s="4"/>
    </row>
    <row r="2876" spans="2:13" x14ac:dyDescent="0.25">
      <c r="B2876" s="4"/>
      <c r="C2876" s="4"/>
      <c r="D2876" s="4"/>
      <c r="E2876" s="4"/>
      <c r="F2876" s="4"/>
      <c r="G2876" s="4"/>
      <c r="H2876" s="4"/>
      <c r="I2876" s="4"/>
      <c r="J2876" s="4"/>
      <c r="K2876" s="4"/>
      <c r="L2876" s="4"/>
      <c r="M2876" s="4"/>
    </row>
    <row r="2877" spans="2:13" x14ac:dyDescent="0.25">
      <c r="B2877" s="4"/>
      <c r="C2877" s="4"/>
      <c r="D2877" s="4"/>
      <c r="E2877" s="4"/>
      <c r="F2877" s="4"/>
      <c r="G2877" s="4"/>
      <c r="H2877" s="4"/>
      <c r="I2877" s="4"/>
      <c r="J2877" s="4"/>
      <c r="K2877" s="4"/>
      <c r="L2877" s="4"/>
      <c r="M2877" s="4"/>
    </row>
    <row r="2878" spans="2:13" x14ac:dyDescent="0.25">
      <c r="B2878" s="4"/>
      <c r="C2878" s="4"/>
      <c r="D2878" s="4"/>
      <c r="E2878" s="4"/>
      <c r="F2878" s="4"/>
      <c r="G2878" s="4"/>
      <c r="H2878" s="4"/>
      <c r="I2878" s="4"/>
      <c r="J2878" s="4"/>
      <c r="K2878" s="4"/>
      <c r="L2878" s="4"/>
      <c r="M2878" s="4"/>
    </row>
    <row r="2879" spans="2:13" x14ac:dyDescent="0.25">
      <c r="B2879" s="4"/>
      <c r="C2879" s="4"/>
      <c r="D2879" s="4"/>
      <c r="E2879" s="4"/>
      <c r="F2879" s="4"/>
      <c r="G2879" s="4"/>
      <c r="H2879" s="4"/>
      <c r="I2879" s="4"/>
      <c r="J2879" s="4"/>
      <c r="K2879" s="4"/>
      <c r="L2879" s="4"/>
      <c r="M2879" s="4"/>
    </row>
    <row r="2880" spans="2:13" x14ac:dyDescent="0.25">
      <c r="B2880" s="4"/>
      <c r="C2880" s="4"/>
      <c r="D2880" s="4"/>
      <c r="E2880" s="4"/>
      <c r="F2880" s="4"/>
      <c r="G2880" s="4"/>
      <c r="H2880" s="4"/>
      <c r="I2880" s="4"/>
      <c r="J2880" s="4"/>
      <c r="K2880" s="4"/>
      <c r="L2880" s="4"/>
      <c r="M2880" s="4"/>
    </row>
    <row r="2881" spans="2:13" x14ac:dyDescent="0.25">
      <c r="B2881" s="4"/>
      <c r="C2881" s="4"/>
      <c r="D2881" s="4"/>
      <c r="E2881" s="4"/>
      <c r="F2881" s="4"/>
      <c r="G2881" s="4"/>
      <c r="H2881" s="4"/>
      <c r="I2881" s="4"/>
      <c r="J2881" s="4"/>
      <c r="K2881" s="4"/>
      <c r="L2881" s="4"/>
      <c r="M2881" s="4"/>
    </row>
    <row r="2882" spans="2:13" x14ac:dyDescent="0.25">
      <c r="B2882" s="4"/>
      <c r="C2882" s="4"/>
      <c r="D2882" s="4"/>
      <c r="E2882" s="4"/>
      <c r="F2882" s="4"/>
      <c r="G2882" s="4"/>
      <c r="H2882" s="4"/>
      <c r="I2882" s="4"/>
      <c r="J2882" s="4"/>
      <c r="K2882" s="4"/>
      <c r="L2882" s="4"/>
      <c r="M2882" s="4"/>
    </row>
    <row r="2883" spans="2:13" x14ac:dyDescent="0.25">
      <c r="B2883" s="4"/>
      <c r="C2883" s="4"/>
      <c r="D2883" s="4"/>
      <c r="E2883" s="4"/>
      <c r="F2883" s="4"/>
      <c r="G2883" s="4"/>
      <c r="H2883" s="4"/>
      <c r="I2883" s="4"/>
      <c r="J2883" s="4"/>
      <c r="K2883" s="4"/>
      <c r="L2883" s="4"/>
      <c r="M2883" s="4"/>
    </row>
    <row r="2884" spans="2:13" x14ac:dyDescent="0.25">
      <c r="B2884" s="4"/>
      <c r="C2884" s="4"/>
      <c r="D2884" s="4"/>
      <c r="E2884" s="4"/>
      <c r="F2884" s="4"/>
      <c r="G2884" s="4"/>
      <c r="H2884" s="4"/>
      <c r="I2884" s="4"/>
      <c r="J2884" s="4"/>
      <c r="K2884" s="4"/>
      <c r="L2884" s="4"/>
      <c r="M2884" s="4"/>
    </row>
    <row r="2885" spans="2:13" x14ac:dyDescent="0.25">
      <c r="B2885" s="4"/>
      <c r="C2885" s="4"/>
      <c r="D2885" s="4"/>
      <c r="E2885" s="4"/>
      <c r="F2885" s="4"/>
      <c r="G2885" s="4"/>
      <c r="H2885" s="4"/>
      <c r="I2885" s="4"/>
      <c r="J2885" s="4"/>
      <c r="K2885" s="4"/>
      <c r="L2885" s="4"/>
      <c r="M2885" s="4"/>
    </row>
    <row r="2886" spans="2:13" x14ac:dyDescent="0.25">
      <c r="B2886" s="4"/>
      <c r="C2886" s="4"/>
      <c r="D2886" s="4"/>
      <c r="E2886" s="4"/>
      <c r="F2886" s="4"/>
      <c r="G2886" s="4"/>
      <c r="H2886" s="4"/>
      <c r="I2886" s="4"/>
      <c r="J2886" s="4"/>
      <c r="K2886" s="4"/>
      <c r="L2886" s="4"/>
      <c r="M2886" s="4"/>
    </row>
    <row r="2887" spans="2:13" x14ac:dyDescent="0.25">
      <c r="B2887" s="4"/>
      <c r="C2887" s="4"/>
      <c r="D2887" s="4"/>
      <c r="E2887" s="4"/>
      <c r="F2887" s="4"/>
      <c r="G2887" s="4"/>
      <c r="H2887" s="4"/>
      <c r="I2887" s="4"/>
      <c r="J2887" s="4"/>
      <c r="K2887" s="4"/>
      <c r="L2887" s="4"/>
      <c r="M2887" s="4"/>
    </row>
    <row r="2888" spans="2:13" x14ac:dyDescent="0.25">
      <c r="B2888" s="4"/>
      <c r="C2888" s="4"/>
      <c r="D2888" s="4"/>
      <c r="E2888" s="4"/>
      <c r="F2888" s="4"/>
      <c r="G2888" s="4"/>
      <c r="H2888" s="4"/>
      <c r="I2888" s="4"/>
      <c r="J2888" s="4"/>
      <c r="K2888" s="4"/>
      <c r="L2888" s="4"/>
      <c r="M2888" s="4"/>
    </row>
    <row r="2889" spans="2:13" x14ac:dyDescent="0.25">
      <c r="B2889" s="4"/>
      <c r="C2889" s="4"/>
      <c r="D2889" s="4"/>
      <c r="E2889" s="4"/>
      <c r="F2889" s="4"/>
      <c r="G2889" s="4"/>
      <c r="H2889" s="4"/>
      <c r="I2889" s="4"/>
      <c r="J2889" s="4"/>
      <c r="K2889" s="4"/>
      <c r="L2889" s="4"/>
      <c r="M2889" s="4"/>
    </row>
    <row r="2890" spans="2:13" x14ac:dyDescent="0.25">
      <c r="B2890" s="4"/>
      <c r="C2890" s="4"/>
      <c r="D2890" s="4"/>
      <c r="E2890" s="4"/>
      <c r="F2890" s="4"/>
      <c r="G2890" s="4"/>
      <c r="H2890" s="4"/>
      <c r="I2890" s="4"/>
      <c r="J2890" s="4"/>
      <c r="K2890" s="4"/>
      <c r="L2890" s="4"/>
      <c r="M2890" s="4"/>
    </row>
    <row r="2891" spans="2:13" x14ac:dyDescent="0.25">
      <c r="B2891" s="4"/>
      <c r="C2891" s="4"/>
      <c r="D2891" s="4"/>
      <c r="E2891" s="4"/>
      <c r="F2891" s="4"/>
      <c r="G2891" s="4"/>
      <c r="H2891" s="4"/>
      <c r="I2891" s="4"/>
      <c r="J2891" s="4"/>
      <c r="K2891" s="4"/>
      <c r="L2891" s="4"/>
      <c r="M2891" s="4"/>
    </row>
    <row r="2892" spans="2:13" x14ac:dyDescent="0.25">
      <c r="B2892" s="4"/>
      <c r="C2892" s="4"/>
      <c r="D2892" s="4"/>
      <c r="E2892" s="4"/>
      <c r="F2892" s="4"/>
      <c r="G2892" s="4"/>
      <c r="H2892" s="4"/>
      <c r="I2892" s="4"/>
      <c r="J2892" s="4"/>
      <c r="K2892" s="4"/>
      <c r="L2892" s="4"/>
      <c r="M2892" s="4"/>
    </row>
    <row r="2893" spans="2:13" x14ac:dyDescent="0.25">
      <c r="B2893" s="4"/>
      <c r="C2893" s="4"/>
      <c r="D2893" s="4"/>
      <c r="E2893" s="4"/>
      <c r="F2893" s="4"/>
      <c r="G2893" s="4"/>
      <c r="H2893" s="4"/>
      <c r="I2893" s="4"/>
      <c r="J2893" s="4"/>
      <c r="K2893" s="4"/>
      <c r="L2893" s="4"/>
      <c r="M2893" s="4"/>
    </row>
    <row r="2894" spans="2:13" x14ac:dyDescent="0.25">
      <c r="B2894" s="4"/>
      <c r="C2894" s="4"/>
      <c r="D2894" s="4"/>
      <c r="E2894" s="4"/>
      <c r="F2894" s="4"/>
      <c r="G2894" s="4"/>
      <c r="H2894" s="4"/>
      <c r="I2894" s="4"/>
      <c r="J2894" s="4"/>
      <c r="K2894" s="4"/>
      <c r="L2894" s="4"/>
      <c r="M2894" s="4"/>
    </row>
    <row r="2895" spans="2:13" x14ac:dyDescent="0.25">
      <c r="B2895" s="4"/>
      <c r="C2895" s="4"/>
      <c r="D2895" s="4"/>
      <c r="E2895" s="4"/>
      <c r="F2895" s="4"/>
      <c r="G2895" s="4"/>
      <c r="H2895" s="4"/>
      <c r="I2895" s="4"/>
      <c r="J2895" s="4"/>
      <c r="K2895" s="4"/>
      <c r="L2895" s="4"/>
      <c r="M2895" s="4"/>
    </row>
    <row r="2896" spans="2:13" x14ac:dyDescent="0.25">
      <c r="B2896" s="4"/>
      <c r="C2896" s="4"/>
      <c r="D2896" s="4"/>
      <c r="E2896" s="4"/>
      <c r="F2896" s="4"/>
      <c r="G2896" s="4"/>
      <c r="H2896" s="4"/>
      <c r="I2896" s="4"/>
      <c r="J2896" s="4"/>
      <c r="K2896" s="4"/>
      <c r="L2896" s="4"/>
      <c r="M2896" s="4"/>
    </row>
    <row r="2897" spans="2:13" x14ac:dyDescent="0.25">
      <c r="B2897" s="4"/>
      <c r="C2897" s="4"/>
      <c r="D2897" s="4"/>
      <c r="E2897" s="4"/>
      <c r="F2897" s="4"/>
      <c r="G2897" s="4"/>
      <c r="H2897" s="4"/>
      <c r="I2897" s="4"/>
      <c r="J2897" s="4"/>
      <c r="K2897" s="4"/>
      <c r="L2897" s="4"/>
      <c r="M2897" s="4"/>
    </row>
    <row r="2898" spans="2:13" x14ac:dyDescent="0.25">
      <c r="B2898" s="4"/>
      <c r="C2898" s="4"/>
      <c r="D2898" s="4"/>
      <c r="E2898" s="4"/>
      <c r="F2898" s="4"/>
      <c r="G2898" s="4"/>
      <c r="H2898" s="4"/>
      <c r="I2898" s="4"/>
      <c r="J2898" s="4"/>
      <c r="K2898" s="4"/>
      <c r="L2898" s="4"/>
      <c r="M2898" s="4"/>
    </row>
    <row r="2899" spans="2:13" x14ac:dyDescent="0.25">
      <c r="B2899" s="4"/>
      <c r="C2899" s="4"/>
      <c r="D2899" s="4"/>
      <c r="E2899" s="4"/>
      <c r="F2899" s="4"/>
      <c r="G2899" s="4"/>
      <c r="H2899" s="4"/>
      <c r="I2899" s="4"/>
      <c r="J2899" s="4"/>
      <c r="K2899" s="4"/>
      <c r="L2899" s="4"/>
      <c r="M2899" s="4"/>
    </row>
    <row r="2900" spans="2:13" x14ac:dyDescent="0.25">
      <c r="B2900" s="4"/>
      <c r="C2900" s="4"/>
      <c r="D2900" s="4"/>
      <c r="E2900" s="4"/>
      <c r="F2900" s="4"/>
      <c r="G2900" s="4"/>
      <c r="H2900" s="4"/>
      <c r="I2900" s="4"/>
      <c r="J2900" s="4"/>
      <c r="K2900" s="4"/>
      <c r="L2900" s="4"/>
      <c r="M2900" s="4"/>
    </row>
    <row r="2901" spans="2:13" x14ac:dyDescent="0.25">
      <c r="B2901" s="4"/>
      <c r="C2901" s="4"/>
      <c r="D2901" s="4"/>
      <c r="E2901" s="4"/>
      <c r="F2901" s="4"/>
      <c r="G2901" s="4"/>
      <c r="H2901" s="4"/>
      <c r="I2901" s="4"/>
      <c r="J2901" s="4"/>
      <c r="K2901" s="4"/>
      <c r="L2901" s="4"/>
      <c r="M2901" s="4"/>
    </row>
    <row r="2902" spans="2:13" x14ac:dyDescent="0.25">
      <c r="B2902" s="4"/>
      <c r="C2902" s="4"/>
      <c r="D2902" s="4"/>
      <c r="E2902" s="4"/>
      <c r="F2902" s="4"/>
      <c r="G2902" s="4"/>
      <c r="H2902" s="4"/>
      <c r="I2902" s="4"/>
      <c r="J2902" s="4"/>
      <c r="K2902" s="4"/>
      <c r="L2902" s="4"/>
      <c r="M2902" s="4"/>
    </row>
    <row r="2903" spans="2:13" x14ac:dyDescent="0.25">
      <c r="B2903" s="4"/>
      <c r="C2903" s="4"/>
      <c r="D2903" s="4"/>
      <c r="E2903" s="4"/>
      <c r="F2903" s="4"/>
      <c r="G2903" s="4"/>
      <c r="H2903" s="4"/>
      <c r="I2903" s="4"/>
      <c r="J2903" s="4"/>
      <c r="K2903" s="4"/>
      <c r="L2903" s="4"/>
      <c r="M2903" s="4"/>
    </row>
    <row r="2904" spans="2:13" x14ac:dyDescent="0.25">
      <c r="B2904" s="4"/>
      <c r="C2904" s="4"/>
      <c r="D2904" s="4"/>
      <c r="E2904" s="4"/>
      <c r="F2904" s="4"/>
      <c r="G2904" s="4"/>
      <c r="H2904" s="4"/>
      <c r="I2904" s="4"/>
      <c r="J2904" s="4"/>
      <c r="K2904" s="4"/>
      <c r="L2904" s="4"/>
      <c r="M2904" s="4"/>
    </row>
    <row r="2905" spans="2:13" x14ac:dyDescent="0.25">
      <c r="B2905" s="4"/>
      <c r="C2905" s="4"/>
      <c r="D2905" s="4"/>
      <c r="E2905" s="4"/>
      <c r="F2905" s="4"/>
      <c r="G2905" s="4"/>
      <c r="H2905" s="4"/>
      <c r="I2905" s="4"/>
      <c r="J2905" s="4"/>
      <c r="K2905" s="4"/>
      <c r="L2905" s="4"/>
      <c r="M2905" s="4"/>
    </row>
    <row r="2906" spans="2:13" x14ac:dyDescent="0.25">
      <c r="B2906" s="4"/>
      <c r="C2906" s="4"/>
      <c r="D2906" s="4"/>
      <c r="E2906" s="4"/>
      <c r="F2906" s="4"/>
      <c r="G2906" s="4"/>
      <c r="H2906" s="4"/>
      <c r="I2906" s="4"/>
      <c r="J2906" s="4"/>
      <c r="K2906" s="4"/>
      <c r="L2906" s="4"/>
      <c r="M2906" s="4"/>
    </row>
    <row r="2907" spans="2:13" x14ac:dyDescent="0.25">
      <c r="B2907" s="4"/>
      <c r="C2907" s="4"/>
      <c r="D2907" s="4"/>
      <c r="E2907" s="4"/>
      <c r="F2907" s="4"/>
      <c r="G2907" s="4"/>
      <c r="H2907" s="4"/>
      <c r="I2907" s="4"/>
      <c r="J2907" s="4"/>
      <c r="K2907" s="4"/>
      <c r="L2907" s="4"/>
      <c r="M2907" s="4"/>
    </row>
    <row r="2908" spans="2:13" x14ac:dyDescent="0.25">
      <c r="B2908" s="4"/>
      <c r="C2908" s="4"/>
      <c r="D2908" s="4"/>
      <c r="E2908" s="4"/>
      <c r="F2908" s="4"/>
      <c r="G2908" s="4"/>
      <c r="H2908" s="4"/>
      <c r="I2908" s="4"/>
      <c r="J2908" s="4"/>
      <c r="K2908" s="4"/>
      <c r="L2908" s="4"/>
      <c r="M2908" s="4"/>
    </row>
    <row r="2909" spans="2:13" x14ac:dyDescent="0.25">
      <c r="B2909" s="4"/>
      <c r="C2909" s="4"/>
      <c r="D2909" s="4"/>
      <c r="E2909" s="4"/>
      <c r="F2909" s="4"/>
      <c r="G2909" s="4"/>
      <c r="H2909" s="4"/>
      <c r="I2909" s="4"/>
      <c r="J2909" s="4"/>
      <c r="K2909" s="4"/>
      <c r="L2909" s="4"/>
      <c r="M2909" s="4"/>
    </row>
    <row r="2910" spans="2:13" x14ac:dyDescent="0.25">
      <c r="B2910" s="4"/>
      <c r="C2910" s="4"/>
      <c r="D2910" s="4"/>
      <c r="E2910" s="4"/>
      <c r="F2910" s="4"/>
      <c r="G2910" s="4"/>
      <c r="H2910" s="4"/>
      <c r="I2910" s="4"/>
      <c r="J2910" s="4"/>
      <c r="K2910" s="4"/>
      <c r="L2910" s="4"/>
      <c r="M2910" s="4"/>
    </row>
    <row r="2911" spans="2:13" x14ac:dyDescent="0.25">
      <c r="B2911" s="4"/>
      <c r="C2911" s="4"/>
      <c r="D2911" s="4"/>
      <c r="E2911" s="4"/>
      <c r="F2911" s="4"/>
      <c r="G2911" s="4"/>
      <c r="H2911" s="4"/>
      <c r="I2911" s="4"/>
      <c r="J2911" s="4"/>
      <c r="K2911" s="4"/>
      <c r="L2911" s="4"/>
      <c r="M2911" s="4"/>
    </row>
    <row r="2912" spans="2:13" x14ac:dyDescent="0.25">
      <c r="B2912" s="4"/>
      <c r="C2912" s="4"/>
      <c r="D2912" s="4"/>
      <c r="E2912" s="4"/>
      <c r="F2912" s="4"/>
      <c r="G2912" s="4"/>
      <c r="H2912" s="4"/>
      <c r="I2912" s="4"/>
      <c r="J2912" s="4"/>
      <c r="K2912" s="4"/>
      <c r="L2912" s="4"/>
      <c r="M2912" s="4"/>
    </row>
    <row r="2913" spans="2:13" x14ac:dyDescent="0.25">
      <c r="B2913" s="4"/>
      <c r="C2913" s="4"/>
      <c r="D2913" s="4"/>
      <c r="E2913" s="4"/>
      <c r="F2913" s="4"/>
      <c r="G2913" s="4"/>
      <c r="H2913" s="4"/>
      <c r="I2913" s="4"/>
      <c r="J2913" s="4"/>
      <c r="K2913" s="4"/>
      <c r="L2913" s="4"/>
      <c r="M2913" s="4"/>
    </row>
    <row r="2914" spans="2:13" x14ac:dyDescent="0.25">
      <c r="B2914" s="4"/>
      <c r="C2914" s="4"/>
      <c r="D2914" s="4"/>
      <c r="E2914" s="4"/>
      <c r="F2914" s="4"/>
      <c r="G2914" s="4"/>
      <c r="H2914" s="4"/>
      <c r="I2914" s="4"/>
      <c r="J2914" s="4"/>
      <c r="K2914" s="4"/>
      <c r="L2914" s="4"/>
      <c r="M2914" s="4"/>
    </row>
    <row r="2915" spans="2:13" x14ac:dyDescent="0.25">
      <c r="B2915" s="4"/>
      <c r="C2915" s="4"/>
      <c r="D2915" s="4"/>
      <c r="E2915" s="4"/>
      <c r="F2915" s="4"/>
      <c r="G2915" s="4"/>
      <c r="H2915" s="4"/>
      <c r="I2915" s="4"/>
      <c r="J2915" s="4"/>
      <c r="K2915" s="4"/>
      <c r="L2915" s="4"/>
      <c r="M2915" s="4"/>
    </row>
    <row r="2916" spans="2:13" x14ac:dyDescent="0.25">
      <c r="B2916" s="4"/>
      <c r="C2916" s="4"/>
      <c r="D2916" s="4"/>
      <c r="E2916" s="4"/>
      <c r="F2916" s="4"/>
      <c r="G2916" s="4"/>
      <c r="H2916" s="4"/>
      <c r="I2916" s="4"/>
      <c r="J2916" s="4"/>
      <c r="K2916" s="4"/>
      <c r="L2916" s="4"/>
      <c r="M2916" s="4"/>
    </row>
    <row r="2917" spans="2:13" x14ac:dyDescent="0.25">
      <c r="B2917" s="4"/>
      <c r="C2917" s="4"/>
      <c r="D2917" s="4"/>
      <c r="E2917" s="4"/>
      <c r="F2917" s="4"/>
      <c r="G2917" s="4"/>
      <c r="H2917" s="4"/>
      <c r="I2917" s="4"/>
      <c r="J2917" s="4"/>
      <c r="K2917" s="4"/>
      <c r="L2917" s="4"/>
      <c r="M2917" s="4"/>
    </row>
    <row r="2918" spans="2:13" x14ac:dyDescent="0.25">
      <c r="B2918" s="4"/>
      <c r="C2918" s="4"/>
      <c r="D2918" s="4"/>
      <c r="E2918" s="4"/>
      <c r="F2918" s="4"/>
      <c r="G2918" s="4"/>
      <c r="H2918" s="4"/>
      <c r="I2918" s="4"/>
      <c r="J2918" s="4"/>
      <c r="K2918" s="4"/>
      <c r="L2918" s="4"/>
      <c r="M2918" s="4"/>
    </row>
    <row r="2919" spans="2:13" x14ac:dyDescent="0.25">
      <c r="B2919" s="4"/>
      <c r="C2919" s="4"/>
      <c r="D2919" s="4"/>
      <c r="E2919" s="4"/>
      <c r="F2919" s="4"/>
      <c r="G2919" s="4"/>
      <c r="H2919" s="4"/>
      <c r="I2919" s="4"/>
      <c r="J2919" s="4"/>
      <c r="K2919" s="4"/>
      <c r="L2919" s="4"/>
      <c r="M2919" s="4"/>
    </row>
    <row r="2920" spans="2:13" x14ac:dyDescent="0.25">
      <c r="B2920" s="4"/>
      <c r="C2920" s="4"/>
      <c r="D2920" s="4"/>
      <c r="E2920" s="4"/>
      <c r="F2920" s="4"/>
      <c r="G2920" s="4"/>
      <c r="H2920" s="4"/>
      <c r="I2920" s="4"/>
      <c r="J2920" s="4"/>
      <c r="K2920" s="4"/>
      <c r="L2920" s="4"/>
      <c r="M2920" s="4"/>
    </row>
    <row r="2921" spans="2:13" x14ac:dyDescent="0.25">
      <c r="B2921" s="4"/>
      <c r="C2921" s="4"/>
      <c r="D2921" s="4"/>
      <c r="E2921" s="4"/>
      <c r="F2921" s="4"/>
      <c r="G2921" s="4"/>
      <c r="H2921" s="4"/>
      <c r="I2921" s="4"/>
      <c r="J2921" s="4"/>
      <c r="K2921" s="4"/>
      <c r="L2921" s="4"/>
      <c r="M2921" s="4"/>
    </row>
    <row r="2922" spans="2:13" x14ac:dyDescent="0.25">
      <c r="B2922" s="4"/>
      <c r="C2922" s="4"/>
      <c r="D2922" s="4"/>
      <c r="E2922" s="4"/>
      <c r="F2922" s="4"/>
      <c r="G2922" s="4"/>
      <c r="H2922" s="4"/>
      <c r="I2922" s="4"/>
      <c r="J2922" s="4"/>
      <c r="K2922" s="4"/>
      <c r="L2922" s="4"/>
      <c r="M2922" s="4"/>
    </row>
    <row r="2923" spans="2:13" x14ac:dyDescent="0.25">
      <c r="B2923" s="4"/>
      <c r="C2923" s="4"/>
      <c r="D2923" s="4"/>
      <c r="E2923" s="4"/>
      <c r="F2923" s="4"/>
      <c r="G2923" s="4"/>
      <c r="H2923" s="4"/>
      <c r="I2923" s="4"/>
      <c r="J2923" s="4"/>
      <c r="K2923" s="4"/>
      <c r="L2923" s="4"/>
      <c r="M2923" s="4"/>
    </row>
    <row r="2924" spans="2:13" x14ac:dyDescent="0.25">
      <c r="B2924" s="4"/>
      <c r="C2924" s="4"/>
      <c r="D2924" s="4"/>
      <c r="E2924" s="4"/>
      <c r="F2924" s="4"/>
      <c r="G2924" s="4"/>
      <c r="H2924" s="4"/>
      <c r="I2924" s="4"/>
      <c r="J2924" s="4"/>
      <c r="K2924" s="4"/>
      <c r="L2924" s="4"/>
      <c r="M2924" s="4"/>
    </row>
    <row r="2925" spans="2:13" x14ac:dyDescent="0.25">
      <c r="B2925" s="4"/>
      <c r="C2925" s="4"/>
      <c r="D2925" s="4"/>
      <c r="E2925" s="4"/>
      <c r="F2925" s="4"/>
      <c r="G2925" s="4"/>
      <c r="H2925" s="4"/>
      <c r="I2925" s="4"/>
      <c r="J2925" s="4"/>
      <c r="K2925" s="4"/>
      <c r="L2925" s="4"/>
      <c r="M2925" s="4"/>
    </row>
    <row r="2926" spans="2:13" x14ac:dyDescent="0.25">
      <c r="B2926" s="4"/>
      <c r="C2926" s="4"/>
      <c r="D2926" s="4"/>
      <c r="E2926" s="4"/>
      <c r="F2926" s="4"/>
      <c r="G2926" s="4"/>
      <c r="H2926" s="4"/>
      <c r="I2926" s="4"/>
      <c r="J2926" s="4"/>
      <c r="K2926" s="4"/>
      <c r="L2926" s="4"/>
      <c r="M2926" s="4"/>
    </row>
    <row r="2927" spans="2:13" x14ac:dyDescent="0.25">
      <c r="B2927" s="4"/>
      <c r="C2927" s="4"/>
      <c r="D2927" s="4"/>
      <c r="E2927" s="4"/>
      <c r="F2927" s="4"/>
      <c r="G2927" s="4"/>
      <c r="H2927" s="4"/>
      <c r="I2927" s="4"/>
      <c r="J2927" s="4"/>
      <c r="K2927" s="4"/>
      <c r="L2927" s="4"/>
      <c r="M2927" s="4"/>
    </row>
    <row r="2928" spans="2:13" x14ac:dyDescent="0.25">
      <c r="B2928" s="4"/>
      <c r="C2928" s="4"/>
      <c r="D2928" s="4"/>
      <c r="E2928" s="4"/>
      <c r="F2928" s="4"/>
      <c r="G2928" s="4"/>
      <c r="H2928" s="4"/>
      <c r="I2928" s="4"/>
      <c r="J2928" s="4"/>
      <c r="K2928" s="4"/>
      <c r="L2928" s="4"/>
      <c r="M2928" s="4"/>
    </row>
    <row r="2929" spans="2:13" x14ac:dyDescent="0.25">
      <c r="B2929" s="4"/>
      <c r="C2929" s="4"/>
      <c r="D2929" s="4"/>
      <c r="E2929" s="4"/>
      <c r="F2929" s="4"/>
      <c r="G2929" s="4"/>
      <c r="H2929" s="4"/>
      <c r="I2929" s="4"/>
      <c r="J2929" s="4"/>
      <c r="K2929" s="4"/>
      <c r="L2929" s="4"/>
      <c r="M2929" s="4"/>
    </row>
    <row r="2930" spans="2:13" x14ac:dyDescent="0.25">
      <c r="B2930" s="4"/>
      <c r="C2930" s="4"/>
      <c r="D2930" s="4"/>
      <c r="E2930" s="4"/>
      <c r="F2930" s="4"/>
      <c r="G2930" s="4"/>
      <c r="H2930" s="4"/>
      <c r="I2930" s="4"/>
      <c r="J2930" s="4"/>
      <c r="K2930" s="4"/>
      <c r="L2930" s="4"/>
      <c r="M2930" s="4"/>
    </row>
    <row r="2931" spans="2:13" x14ac:dyDescent="0.25">
      <c r="B2931" s="4"/>
      <c r="C2931" s="4"/>
      <c r="D2931" s="4"/>
      <c r="E2931" s="4"/>
      <c r="F2931" s="4"/>
      <c r="G2931" s="4"/>
      <c r="H2931" s="4"/>
      <c r="I2931" s="4"/>
      <c r="J2931" s="4"/>
      <c r="K2931" s="4"/>
      <c r="L2931" s="4"/>
      <c r="M2931" s="4"/>
    </row>
    <row r="2932" spans="2:13" x14ac:dyDescent="0.25">
      <c r="B2932" s="4"/>
      <c r="C2932" s="4"/>
      <c r="D2932" s="4"/>
      <c r="E2932" s="4"/>
      <c r="F2932" s="4"/>
      <c r="G2932" s="4"/>
      <c r="H2932" s="4"/>
      <c r="I2932" s="4"/>
      <c r="J2932" s="4"/>
      <c r="K2932" s="4"/>
      <c r="L2932" s="4"/>
      <c r="M2932" s="4"/>
    </row>
    <row r="2933" spans="2:13" x14ac:dyDescent="0.25">
      <c r="B2933" s="4"/>
      <c r="C2933" s="4"/>
      <c r="D2933" s="4"/>
      <c r="E2933" s="4"/>
      <c r="F2933" s="4"/>
      <c r="G2933" s="4"/>
      <c r="H2933" s="4"/>
      <c r="I2933" s="4"/>
      <c r="J2933" s="4"/>
      <c r="K2933" s="4"/>
      <c r="L2933" s="4"/>
      <c r="M2933" s="4"/>
    </row>
    <row r="2934" spans="2:13" x14ac:dyDescent="0.25">
      <c r="B2934" s="4"/>
      <c r="C2934" s="4"/>
      <c r="D2934" s="4"/>
      <c r="E2934" s="4"/>
      <c r="F2934" s="4"/>
      <c r="G2934" s="4"/>
      <c r="H2934" s="4"/>
      <c r="I2934" s="4"/>
      <c r="J2934" s="4"/>
      <c r="K2934" s="4"/>
      <c r="L2934" s="4"/>
      <c r="M2934" s="4"/>
    </row>
    <row r="2935" spans="2:13" x14ac:dyDescent="0.25">
      <c r="B2935" s="4"/>
      <c r="C2935" s="4"/>
      <c r="D2935" s="4"/>
      <c r="E2935" s="4"/>
      <c r="F2935" s="4"/>
      <c r="G2935" s="4"/>
      <c r="H2935" s="4"/>
      <c r="I2935" s="4"/>
      <c r="J2935" s="4"/>
      <c r="K2935" s="4"/>
      <c r="L2935" s="4"/>
      <c r="M2935" s="4"/>
    </row>
    <row r="2936" spans="2:13" x14ac:dyDescent="0.25">
      <c r="B2936" s="4"/>
      <c r="C2936" s="4"/>
      <c r="D2936" s="4"/>
      <c r="E2936" s="4"/>
      <c r="F2936" s="4"/>
      <c r="G2936" s="4"/>
      <c r="H2936" s="4"/>
      <c r="I2936" s="4"/>
      <c r="J2936" s="4"/>
      <c r="K2936" s="4"/>
      <c r="L2936" s="4"/>
      <c r="M2936" s="4"/>
    </row>
    <row r="2937" spans="2:13" x14ac:dyDescent="0.25">
      <c r="B2937" s="4"/>
      <c r="C2937" s="4"/>
      <c r="D2937" s="4"/>
      <c r="E2937" s="4"/>
      <c r="F2937" s="4"/>
      <c r="G2937" s="4"/>
      <c r="H2937" s="4"/>
      <c r="I2937" s="4"/>
      <c r="J2937" s="4"/>
      <c r="K2937" s="4"/>
      <c r="L2937" s="4"/>
      <c r="M2937" s="4"/>
    </row>
    <row r="2938" spans="2:13" x14ac:dyDescent="0.25">
      <c r="B2938" s="4"/>
      <c r="C2938" s="4"/>
      <c r="D2938" s="4"/>
      <c r="E2938" s="4"/>
      <c r="F2938" s="4"/>
      <c r="G2938" s="4"/>
      <c r="H2938" s="4"/>
      <c r="I2938" s="4"/>
      <c r="J2938" s="4"/>
      <c r="K2938" s="4"/>
      <c r="L2938" s="4"/>
      <c r="M2938" s="4"/>
    </row>
    <row r="2939" spans="2:13" x14ac:dyDescent="0.25">
      <c r="B2939" s="4"/>
      <c r="C2939" s="4"/>
      <c r="D2939" s="4"/>
      <c r="E2939" s="4"/>
      <c r="F2939" s="4"/>
      <c r="G2939" s="4"/>
      <c r="H2939" s="4"/>
      <c r="I2939" s="4"/>
      <c r="J2939" s="4"/>
      <c r="K2939" s="4"/>
      <c r="L2939" s="4"/>
      <c r="M2939" s="4"/>
    </row>
    <row r="2940" spans="2:13" x14ac:dyDescent="0.25">
      <c r="B2940" s="4"/>
      <c r="C2940" s="4"/>
      <c r="D2940" s="4"/>
      <c r="E2940" s="4"/>
      <c r="F2940" s="4"/>
      <c r="G2940" s="4"/>
      <c r="H2940" s="4"/>
      <c r="I2940" s="4"/>
      <c r="J2940" s="4"/>
      <c r="K2940" s="4"/>
      <c r="L2940" s="4"/>
      <c r="M2940" s="4"/>
    </row>
    <row r="2941" spans="2:13" x14ac:dyDescent="0.25">
      <c r="B2941" s="4"/>
      <c r="C2941" s="4"/>
      <c r="D2941" s="4"/>
      <c r="E2941" s="4"/>
      <c r="F2941" s="4"/>
      <c r="G2941" s="4"/>
      <c r="H2941" s="4"/>
      <c r="I2941" s="4"/>
      <c r="J2941" s="4"/>
      <c r="K2941" s="4"/>
      <c r="L2941" s="4"/>
      <c r="M2941" s="4"/>
    </row>
    <row r="2942" spans="2:13" x14ac:dyDescent="0.25">
      <c r="B2942" s="4"/>
      <c r="C2942" s="4"/>
      <c r="D2942" s="4"/>
      <c r="E2942" s="4"/>
      <c r="F2942" s="4"/>
      <c r="G2942" s="4"/>
      <c r="H2942" s="4"/>
      <c r="I2942" s="4"/>
      <c r="J2942" s="4"/>
      <c r="K2942" s="4"/>
      <c r="L2942" s="4"/>
      <c r="M2942" s="4"/>
    </row>
    <row r="2943" spans="2:13" x14ac:dyDescent="0.25">
      <c r="B2943" s="4"/>
      <c r="C2943" s="4"/>
      <c r="D2943" s="4"/>
      <c r="E2943" s="4"/>
      <c r="F2943" s="4"/>
      <c r="G2943" s="4"/>
      <c r="H2943" s="4"/>
      <c r="I2943" s="4"/>
      <c r="J2943" s="4"/>
      <c r="K2943" s="4"/>
      <c r="L2943" s="4"/>
      <c r="M2943" s="4"/>
    </row>
    <row r="2944" spans="2:13" x14ac:dyDescent="0.25">
      <c r="B2944" s="4"/>
      <c r="C2944" s="4"/>
      <c r="D2944" s="4"/>
      <c r="E2944" s="4"/>
      <c r="F2944" s="4"/>
      <c r="G2944" s="4"/>
      <c r="H2944" s="4"/>
      <c r="I2944" s="4"/>
      <c r="J2944" s="4"/>
      <c r="K2944" s="4"/>
      <c r="L2944" s="4"/>
      <c r="M2944" s="4"/>
    </row>
    <row r="2945" spans="2:13" x14ac:dyDescent="0.25">
      <c r="B2945" s="4"/>
      <c r="C2945" s="4"/>
      <c r="D2945" s="4"/>
      <c r="E2945" s="4"/>
      <c r="F2945" s="4"/>
      <c r="G2945" s="4"/>
      <c r="H2945" s="4"/>
      <c r="I2945" s="4"/>
      <c r="J2945" s="4"/>
      <c r="K2945" s="4"/>
      <c r="L2945" s="4"/>
      <c r="M2945" s="4"/>
    </row>
    <row r="2946" spans="2:13" x14ac:dyDescent="0.25">
      <c r="B2946" s="4"/>
      <c r="C2946" s="4"/>
      <c r="D2946" s="4"/>
      <c r="E2946" s="4"/>
      <c r="F2946" s="4"/>
      <c r="G2946" s="4"/>
      <c r="H2946" s="4"/>
      <c r="I2946" s="4"/>
      <c r="J2946" s="4"/>
      <c r="K2946" s="4"/>
      <c r="L2946" s="4"/>
      <c r="M2946" s="4"/>
    </row>
    <row r="2947" spans="2:13" x14ac:dyDescent="0.25">
      <c r="B2947" s="4"/>
      <c r="C2947" s="4"/>
      <c r="D2947" s="4"/>
      <c r="E2947" s="4"/>
      <c r="F2947" s="4"/>
      <c r="G2947" s="4"/>
      <c r="H2947" s="4"/>
      <c r="I2947" s="4"/>
      <c r="J2947" s="4"/>
      <c r="K2947" s="4"/>
      <c r="L2947" s="4"/>
      <c r="M2947" s="4"/>
    </row>
    <row r="2948" spans="2:13" x14ac:dyDescent="0.25">
      <c r="B2948" s="4"/>
      <c r="C2948" s="4"/>
      <c r="D2948" s="4"/>
      <c r="E2948" s="4"/>
      <c r="F2948" s="4"/>
      <c r="G2948" s="4"/>
      <c r="H2948" s="4"/>
      <c r="I2948" s="4"/>
      <c r="J2948" s="4"/>
      <c r="K2948" s="4"/>
      <c r="L2948" s="4"/>
      <c r="M2948" s="4"/>
    </row>
    <row r="2949" spans="2:13" x14ac:dyDescent="0.25">
      <c r="B2949" s="4"/>
      <c r="C2949" s="4"/>
      <c r="D2949" s="4"/>
      <c r="E2949" s="4"/>
      <c r="F2949" s="4"/>
      <c r="G2949" s="4"/>
      <c r="H2949" s="4"/>
      <c r="I2949" s="4"/>
      <c r="J2949" s="4"/>
      <c r="K2949" s="4"/>
      <c r="L2949" s="4"/>
      <c r="M2949" s="4"/>
    </row>
    <row r="2950" spans="2:13" x14ac:dyDescent="0.25">
      <c r="B2950" s="4"/>
      <c r="C2950" s="4"/>
      <c r="D2950" s="4"/>
      <c r="E2950" s="4"/>
      <c r="F2950" s="4"/>
      <c r="G2950" s="4"/>
      <c r="H2950" s="4"/>
      <c r="I2950" s="4"/>
      <c r="J2950" s="4"/>
      <c r="K2950" s="4"/>
      <c r="L2950" s="4"/>
      <c r="M2950" s="4"/>
    </row>
    <row r="2951" spans="2:13" x14ac:dyDescent="0.25">
      <c r="B2951" s="4"/>
      <c r="C2951" s="4"/>
      <c r="D2951" s="4"/>
      <c r="E2951" s="4"/>
      <c r="F2951" s="4"/>
      <c r="G2951" s="4"/>
      <c r="H2951" s="4"/>
      <c r="I2951" s="4"/>
      <c r="J2951" s="4"/>
      <c r="K2951" s="4"/>
      <c r="L2951" s="4"/>
      <c r="M2951" s="4"/>
    </row>
    <row r="2952" spans="2:13" x14ac:dyDescent="0.25">
      <c r="B2952" s="4"/>
      <c r="C2952" s="4"/>
      <c r="D2952" s="4"/>
      <c r="E2952" s="4"/>
      <c r="F2952" s="4"/>
      <c r="G2952" s="4"/>
      <c r="H2952" s="4"/>
      <c r="I2952" s="4"/>
      <c r="J2952" s="4"/>
      <c r="K2952" s="4"/>
      <c r="L2952" s="4"/>
      <c r="M2952" s="4"/>
    </row>
    <row r="2953" spans="2:13" x14ac:dyDescent="0.25">
      <c r="B2953" s="4"/>
      <c r="C2953" s="4"/>
      <c r="D2953" s="4"/>
      <c r="E2953" s="4"/>
      <c r="F2953" s="4"/>
      <c r="G2953" s="4"/>
      <c r="H2953" s="4"/>
      <c r="I2953" s="4"/>
      <c r="J2953" s="4"/>
      <c r="K2953" s="4"/>
      <c r="L2953" s="4"/>
      <c r="M2953" s="4"/>
    </row>
    <row r="2954" spans="2:13" x14ac:dyDescent="0.25">
      <c r="B2954" s="4"/>
      <c r="C2954" s="4"/>
      <c r="D2954" s="4"/>
      <c r="E2954" s="4"/>
      <c r="F2954" s="4"/>
      <c r="G2954" s="4"/>
      <c r="H2954" s="4"/>
      <c r="I2954" s="4"/>
      <c r="J2954" s="4"/>
      <c r="K2954" s="4"/>
      <c r="L2954" s="4"/>
      <c r="M2954" s="4"/>
    </row>
    <row r="2955" spans="2:13" x14ac:dyDescent="0.25">
      <c r="B2955" s="4"/>
      <c r="C2955" s="4"/>
      <c r="D2955" s="4"/>
      <c r="E2955" s="4"/>
      <c r="F2955" s="4"/>
      <c r="G2955" s="4"/>
      <c r="H2955" s="4"/>
      <c r="I2955" s="4"/>
      <c r="J2955" s="4"/>
      <c r="K2955" s="4"/>
      <c r="L2955" s="4"/>
      <c r="M2955" s="4"/>
    </row>
    <row r="2956" spans="2:13" x14ac:dyDescent="0.25">
      <c r="B2956" s="4"/>
      <c r="C2956" s="4"/>
      <c r="D2956" s="4"/>
      <c r="E2956" s="4"/>
      <c r="F2956" s="4"/>
      <c r="G2956" s="4"/>
      <c r="H2956" s="4"/>
      <c r="I2956" s="4"/>
      <c r="J2956" s="4"/>
      <c r="K2956" s="4"/>
      <c r="L2956" s="4"/>
      <c r="M2956" s="4"/>
    </row>
    <row r="2957" spans="2:13" x14ac:dyDescent="0.25">
      <c r="B2957" s="4"/>
      <c r="C2957" s="4"/>
      <c r="D2957" s="4"/>
      <c r="E2957" s="4"/>
      <c r="F2957" s="4"/>
      <c r="G2957" s="4"/>
      <c r="H2957" s="4"/>
      <c r="I2957" s="4"/>
      <c r="J2957" s="4"/>
      <c r="K2957" s="4"/>
      <c r="L2957" s="4"/>
      <c r="M2957" s="4"/>
    </row>
    <row r="2958" spans="2:13" x14ac:dyDescent="0.25">
      <c r="B2958" s="4"/>
      <c r="C2958" s="4"/>
      <c r="D2958" s="4"/>
      <c r="E2958" s="4"/>
      <c r="F2958" s="4"/>
      <c r="G2958" s="4"/>
      <c r="H2958" s="4"/>
      <c r="I2958" s="4"/>
      <c r="J2958" s="4"/>
      <c r="K2958" s="4"/>
      <c r="L2958" s="4"/>
      <c r="M2958" s="4"/>
    </row>
    <row r="2959" spans="2:13" x14ac:dyDescent="0.25">
      <c r="B2959" s="4"/>
      <c r="C2959" s="4"/>
      <c r="D2959" s="4"/>
      <c r="E2959" s="4"/>
      <c r="F2959" s="4"/>
      <c r="G2959" s="4"/>
      <c r="H2959" s="4"/>
      <c r="I2959" s="4"/>
      <c r="J2959" s="4"/>
      <c r="K2959" s="4"/>
      <c r="L2959" s="4"/>
      <c r="M2959" s="4"/>
    </row>
    <row r="2960" spans="2:13" x14ac:dyDescent="0.25">
      <c r="B2960" s="4"/>
      <c r="C2960" s="4"/>
      <c r="D2960" s="4"/>
      <c r="E2960" s="4"/>
      <c r="F2960" s="4"/>
      <c r="G2960" s="4"/>
      <c r="H2960" s="4"/>
      <c r="I2960" s="4"/>
      <c r="J2960" s="4"/>
      <c r="K2960" s="4"/>
      <c r="L2960" s="4"/>
      <c r="M2960" s="4"/>
    </row>
    <row r="2961" spans="2:13" x14ac:dyDescent="0.25">
      <c r="B2961" s="4"/>
      <c r="C2961" s="4"/>
      <c r="D2961" s="4"/>
      <c r="E2961" s="4"/>
      <c r="F2961" s="4"/>
      <c r="G2961" s="4"/>
      <c r="H2961" s="4"/>
      <c r="I2961" s="4"/>
      <c r="J2961" s="4"/>
      <c r="K2961" s="4"/>
      <c r="L2961" s="4"/>
      <c r="M2961" s="4"/>
    </row>
    <row r="2962" spans="2:13" x14ac:dyDescent="0.25">
      <c r="B2962" s="4"/>
      <c r="C2962" s="4"/>
      <c r="D2962" s="4"/>
      <c r="E2962" s="4"/>
      <c r="F2962" s="4"/>
      <c r="G2962" s="4"/>
      <c r="H2962" s="4"/>
      <c r="I2962" s="4"/>
      <c r="J2962" s="4"/>
      <c r="K2962" s="4"/>
      <c r="L2962" s="4"/>
      <c r="M2962" s="4"/>
    </row>
    <row r="2963" spans="2:13" x14ac:dyDescent="0.25">
      <c r="B2963" s="4"/>
      <c r="C2963" s="4"/>
      <c r="D2963" s="4"/>
      <c r="E2963" s="4"/>
      <c r="F2963" s="4"/>
      <c r="G2963" s="4"/>
      <c r="H2963" s="4"/>
      <c r="I2963" s="4"/>
      <c r="J2963" s="4"/>
      <c r="K2963" s="4"/>
      <c r="L2963" s="4"/>
      <c r="M2963" s="4"/>
    </row>
    <row r="2964" spans="2:13" x14ac:dyDescent="0.25">
      <c r="B2964" s="4"/>
      <c r="C2964" s="4"/>
      <c r="D2964" s="4"/>
      <c r="E2964" s="4"/>
      <c r="F2964" s="4"/>
      <c r="G2964" s="4"/>
      <c r="H2964" s="4"/>
      <c r="I2964" s="4"/>
      <c r="J2964" s="4"/>
      <c r="K2964" s="4"/>
      <c r="L2964" s="4"/>
      <c r="M2964" s="4"/>
    </row>
    <row r="2965" spans="2:13" x14ac:dyDescent="0.25">
      <c r="B2965" s="4"/>
      <c r="C2965" s="4"/>
      <c r="D2965" s="4"/>
      <c r="E2965" s="4"/>
      <c r="F2965" s="4"/>
      <c r="G2965" s="4"/>
      <c r="H2965" s="4"/>
      <c r="I2965" s="4"/>
      <c r="J2965" s="4"/>
      <c r="K2965" s="4"/>
      <c r="L2965" s="4"/>
      <c r="M2965" s="4"/>
    </row>
    <row r="2966" spans="2:13" x14ac:dyDescent="0.25">
      <c r="B2966" s="4"/>
      <c r="C2966" s="4"/>
      <c r="D2966" s="4"/>
      <c r="E2966" s="4"/>
      <c r="F2966" s="4"/>
      <c r="G2966" s="4"/>
      <c r="H2966" s="4"/>
      <c r="I2966" s="4"/>
      <c r="J2966" s="4"/>
      <c r="K2966" s="4"/>
      <c r="L2966" s="4"/>
      <c r="M2966" s="4"/>
    </row>
    <row r="2967" spans="2:13" x14ac:dyDescent="0.25">
      <c r="B2967" s="4"/>
      <c r="C2967" s="4"/>
      <c r="D2967" s="4"/>
      <c r="E2967" s="4"/>
      <c r="F2967" s="4"/>
      <c r="G2967" s="4"/>
      <c r="H2967" s="4"/>
      <c r="I2967" s="4"/>
      <c r="J2967" s="4"/>
      <c r="K2967" s="4"/>
      <c r="L2967" s="4"/>
      <c r="M2967" s="4"/>
    </row>
    <row r="2968" spans="2:13" x14ac:dyDescent="0.25">
      <c r="B2968" s="4"/>
      <c r="C2968" s="4"/>
      <c r="D2968" s="4"/>
      <c r="E2968" s="4"/>
      <c r="F2968" s="4"/>
      <c r="G2968" s="4"/>
      <c r="H2968" s="4"/>
      <c r="I2968" s="4"/>
      <c r="J2968" s="4"/>
      <c r="K2968" s="4"/>
      <c r="L2968" s="4"/>
      <c r="M2968" s="4"/>
    </row>
    <row r="2969" spans="2:13" x14ac:dyDescent="0.25">
      <c r="B2969" s="4"/>
      <c r="C2969" s="4"/>
      <c r="D2969" s="4"/>
      <c r="E2969" s="4"/>
      <c r="F2969" s="4"/>
      <c r="G2969" s="4"/>
      <c r="H2969" s="4"/>
      <c r="I2969" s="4"/>
      <c r="J2969" s="4"/>
      <c r="K2969" s="4"/>
      <c r="L2969" s="4"/>
      <c r="M2969" s="4"/>
    </row>
    <row r="2970" spans="2:13" x14ac:dyDescent="0.25">
      <c r="B2970" s="4"/>
      <c r="C2970" s="4"/>
      <c r="D2970" s="4"/>
      <c r="E2970" s="4"/>
      <c r="F2970" s="4"/>
      <c r="G2970" s="4"/>
      <c r="H2970" s="4"/>
      <c r="I2970" s="4"/>
      <c r="J2970" s="4"/>
      <c r="K2970" s="4"/>
      <c r="L2970" s="4"/>
      <c r="M2970" s="4"/>
    </row>
    <row r="2971" spans="2:13" x14ac:dyDescent="0.25">
      <c r="B2971" s="4"/>
      <c r="C2971" s="4"/>
      <c r="D2971" s="4"/>
      <c r="E2971" s="4"/>
      <c r="F2971" s="4"/>
      <c r="G2971" s="4"/>
      <c r="H2971" s="4"/>
      <c r="I2971" s="4"/>
      <c r="J2971" s="4"/>
      <c r="K2971" s="4"/>
      <c r="L2971" s="4"/>
      <c r="M2971" s="4"/>
    </row>
    <row r="2972" spans="2:13" x14ac:dyDescent="0.25">
      <c r="B2972" s="4"/>
      <c r="C2972" s="4"/>
      <c r="D2972" s="4"/>
      <c r="E2972" s="4"/>
      <c r="F2972" s="4"/>
      <c r="G2972" s="4"/>
      <c r="H2972" s="4"/>
      <c r="I2972" s="4"/>
      <c r="J2972" s="4"/>
      <c r="K2972" s="4"/>
      <c r="L2972" s="4"/>
      <c r="M2972" s="4"/>
    </row>
    <row r="2973" spans="2:13" x14ac:dyDescent="0.25">
      <c r="B2973" s="4"/>
      <c r="C2973" s="4"/>
      <c r="D2973" s="4"/>
      <c r="E2973" s="4"/>
      <c r="F2973" s="4"/>
      <c r="G2973" s="4"/>
      <c r="H2973" s="4"/>
      <c r="I2973" s="4"/>
      <c r="J2973" s="4"/>
      <c r="K2973" s="4"/>
      <c r="L2973" s="4"/>
      <c r="M2973" s="4"/>
    </row>
    <row r="2974" spans="2:13" x14ac:dyDescent="0.25">
      <c r="B2974" s="4"/>
      <c r="C2974" s="4"/>
      <c r="D2974" s="4"/>
      <c r="E2974" s="4"/>
      <c r="F2974" s="4"/>
      <c r="G2974" s="4"/>
      <c r="H2974" s="4"/>
      <c r="I2974" s="4"/>
      <c r="J2974" s="4"/>
      <c r="K2974" s="4"/>
      <c r="L2974" s="4"/>
      <c r="M2974" s="4"/>
    </row>
    <row r="2975" spans="2:13" x14ac:dyDescent="0.25">
      <c r="B2975" s="4"/>
      <c r="C2975" s="4"/>
      <c r="D2975" s="4"/>
      <c r="E2975" s="4"/>
      <c r="F2975" s="4"/>
      <c r="G2975" s="4"/>
      <c r="H2975" s="4"/>
      <c r="I2975" s="4"/>
      <c r="J2975" s="4"/>
      <c r="K2975" s="4"/>
      <c r="L2975" s="4"/>
      <c r="M2975" s="4"/>
    </row>
    <row r="2976" spans="2:13" x14ac:dyDescent="0.25">
      <c r="B2976" s="4"/>
      <c r="C2976" s="4"/>
      <c r="D2976" s="4"/>
      <c r="E2976" s="4"/>
      <c r="F2976" s="4"/>
      <c r="G2976" s="4"/>
      <c r="H2976" s="4"/>
      <c r="I2976" s="4"/>
      <c r="J2976" s="4"/>
      <c r="K2976" s="4"/>
      <c r="L2976" s="4"/>
      <c r="M2976" s="4"/>
    </row>
    <row r="2977" spans="2:13" x14ac:dyDescent="0.25">
      <c r="B2977" s="4"/>
      <c r="C2977" s="4"/>
      <c r="D2977" s="4"/>
      <c r="E2977" s="4"/>
      <c r="F2977" s="4"/>
      <c r="G2977" s="4"/>
      <c r="H2977" s="4"/>
      <c r="I2977" s="4"/>
      <c r="J2977" s="4"/>
      <c r="K2977" s="4"/>
      <c r="L2977" s="4"/>
      <c r="M2977" s="4"/>
    </row>
    <row r="2978" spans="2:13" x14ac:dyDescent="0.25">
      <c r="B2978" s="4"/>
      <c r="C2978" s="4"/>
      <c r="D2978" s="4"/>
      <c r="E2978" s="4"/>
      <c r="F2978" s="4"/>
      <c r="G2978" s="4"/>
      <c r="H2978" s="4"/>
      <c r="I2978" s="4"/>
      <c r="J2978" s="4"/>
      <c r="K2978" s="4"/>
      <c r="L2978" s="4"/>
      <c r="M2978" s="4"/>
    </row>
    <row r="2979" spans="2:13" x14ac:dyDescent="0.25">
      <c r="B2979" s="4"/>
      <c r="C2979" s="4"/>
      <c r="D2979" s="4"/>
      <c r="E2979" s="4"/>
      <c r="F2979" s="4"/>
      <c r="G2979" s="4"/>
      <c r="H2979" s="4"/>
      <c r="I2979" s="4"/>
      <c r="J2979" s="4"/>
      <c r="K2979" s="4"/>
      <c r="L2979" s="4"/>
      <c r="M2979" s="4"/>
    </row>
    <row r="2980" spans="2:13" x14ac:dyDescent="0.25">
      <c r="B2980" s="4"/>
      <c r="C2980" s="4"/>
      <c r="D2980" s="4"/>
      <c r="E2980" s="4"/>
      <c r="F2980" s="4"/>
      <c r="G2980" s="4"/>
      <c r="H2980" s="4"/>
      <c r="I2980" s="4"/>
      <c r="J2980" s="4"/>
      <c r="K2980" s="4"/>
      <c r="L2980" s="4"/>
      <c r="M2980" s="4"/>
    </row>
    <row r="2981" spans="2:13" x14ac:dyDescent="0.25">
      <c r="B2981" s="4"/>
      <c r="C2981" s="4"/>
      <c r="D2981" s="4"/>
      <c r="E2981" s="4"/>
      <c r="F2981" s="4"/>
      <c r="G2981" s="4"/>
      <c r="H2981" s="4"/>
      <c r="I2981" s="4"/>
      <c r="J2981" s="4"/>
      <c r="K2981" s="4"/>
      <c r="L2981" s="4"/>
      <c r="M2981" s="4"/>
    </row>
    <row r="2982" spans="2:13" x14ac:dyDescent="0.25">
      <c r="B2982" s="4"/>
      <c r="C2982" s="4"/>
      <c r="D2982" s="4"/>
      <c r="E2982" s="4"/>
      <c r="F2982" s="4"/>
      <c r="G2982" s="4"/>
      <c r="H2982" s="4"/>
      <c r="I2982" s="4"/>
      <c r="J2982" s="4"/>
      <c r="K2982" s="4"/>
      <c r="L2982" s="4"/>
      <c r="M2982" s="4"/>
    </row>
    <row r="2983" spans="2:13" x14ac:dyDescent="0.25">
      <c r="B2983" s="4"/>
      <c r="C2983" s="4"/>
      <c r="D2983" s="4"/>
      <c r="E2983" s="4"/>
      <c r="F2983" s="4"/>
      <c r="G2983" s="4"/>
      <c r="H2983" s="4"/>
      <c r="I2983" s="4"/>
      <c r="J2983" s="4"/>
      <c r="K2983" s="4"/>
      <c r="L2983" s="4"/>
      <c r="M2983" s="4"/>
    </row>
    <row r="2984" spans="2:13" x14ac:dyDescent="0.25">
      <c r="B2984" s="4"/>
      <c r="C2984" s="4"/>
      <c r="D2984" s="4"/>
      <c r="E2984" s="4"/>
      <c r="F2984" s="4"/>
      <c r="G2984" s="4"/>
      <c r="H2984" s="4"/>
      <c r="I2984" s="4"/>
      <c r="J2984" s="4"/>
      <c r="K2984" s="4"/>
      <c r="L2984" s="4"/>
      <c r="M2984" s="4"/>
    </row>
    <row r="2985" spans="2:13" x14ac:dyDescent="0.25">
      <c r="B2985" s="4"/>
      <c r="C2985" s="4"/>
      <c r="D2985" s="4"/>
      <c r="E2985" s="4"/>
      <c r="F2985" s="4"/>
      <c r="G2985" s="4"/>
      <c r="H2985" s="4"/>
      <c r="I2985" s="4"/>
      <c r="J2985" s="4"/>
      <c r="K2985" s="4"/>
      <c r="L2985" s="4"/>
      <c r="M2985" s="4"/>
    </row>
    <row r="2986" spans="2:13" x14ac:dyDescent="0.25">
      <c r="B2986" s="4"/>
      <c r="C2986" s="4"/>
      <c r="D2986" s="4"/>
      <c r="E2986" s="4"/>
      <c r="F2986" s="4"/>
      <c r="G2986" s="4"/>
      <c r="H2986" s="4"/>
      <c r="I2986" s="4"/>
      <c r="J2986" s="4"/>
      <c r="K2986" s="4"/>
      <c r="L2986" s="4"/>
      <c r="M2986" s="4"/>
    </row>
    <row r="2987" spans="2:13" x14ac:dyDescent="0.25">
      <c r="B2987" s="4"/>
      <c r="C2987" s="4"/>
      <c r="D2987" s="4"/>
      <c r="E2987" s="4"/>
      <c r="F2987" s="4"/>
      <c r="G2987" s="4"/>
      <c r="H2987" s="4"/>
      <c r="I2987" s="4"/>
      <c r="J2987" s="4"/>
      <c r="K2987" s="4"/>
      <c r="L2987" s="4"/>
      <c r="M2987" s="4"/>
    </row>
    <row r="2988" spans="2:13" x14ac:dyDescent="0.25">
      <c r="B2988" s="4"/>
      <c r="C2988" s="4"/>
      <c r="D2988" s="4"/>
      <c r="E2988" s="4"/>
      <c r="F2988" s="4"/>
      <c r="G2988" s="4"/>
      <c r="H2988" s="4"/>
      <c r="I2988" s="4"/>
      <c r="J2988" s="4"/>
      <c r="K2988" s="4"/>
      <c r="L2988" s="4"/>
      <c r="M2988" s="4"/>
    </row>
    <row r="2989" spans="2:13" x14ac:dyDescent="0.25">
      <c r="B2989" s="4"/>
      <c r="C2989" s="4"/>
      <c r="D2989" s="4"/>
      <c r="E2989" s="4"/>
      <c r="F2989" s="4"/>
      <c r="G2989" s="4"/>
      <c r="H2989" s="4"/>
      <c r="I2989" s="4"/>
      <c r="J2989" s="4"/>
      <c r="K2989" s="4"/>
      <c r="L2989" s="4"/>
      <c r="M2989" s="4"/>
    </row>
    <row r="2990" spans="2:13" x14ac:dyDescent="0.25">
      <c r="B2990" s="4"/>
      <c r="C2990" s="4"/>
      <c r="D2990" s="4"/>
      <c r="E2990" s="4"/>
      <c r="F2990" s="4"/>
      <c r="G2990" s="4"/>
      <c r="H2990" s="4"/>
      <c r="I2990" s="4"/>
      <c r="J2990" s="4"/>
      <c r="K2990" s="4"/>
      <c r="L2990" s="4"/>
      <c r="M2990" s="4"/>
    </row>
    <row r="2991" spans="2:13" x14ac:dyDescent="0.25">
      <c r="B2991" s="4"/>
      <c r="C2991" s="4"/>
      <c r="D2991" s="4"/>
      <c r="E2991" s="4"/>
      <c r="F2991" s="4"/>
      <c r="G2991" s="4"/>
      <c r="H2991" s="4"/>
      <c r="I2991" s="4"/>
      <c r="J2991" s="4"/>
      <c r="K2991" s="4"/>
      <c r="L2991" s="4"/>
      <c r="M2991" s="4"/>
    </row>
    <row r="2992" spans="2:13" x14ac:dyDescent="0.25">
      <c r="B2992" s="4"/>
      <c r="C2992" s="4"/>
      <c r="D2992" s="4"/>
      <c r="E2992" s="4"/>
      <c r="F2992" s="4"/>
      <c r="G2992" s="4"/>
      <c r="H2992" s="4"/>
      <c r="I2992" s="4"/>
      <c r="J2992" s="4"/>
      <c r="K2992" s="4"/>
      <c r="L2992" s="4"/>
      <c r="M2992" s="4"/>
    </row>
    <row r="2993" spans="2:13" x14ac:dyDescent="0.25">
      <c r="B2993" s="4"/>
      <c r="C2993" s="4"/>
      <c r="D2993" s="4"/>
      <c r="E2993" s="4"/>
      <c r="F2993" s="4"/>
      <c r="G2993" s="4"/>
      <c r="H2993" s="4"/>
      <c r="I2993" s="4"/>
      <c r="J2993" s="4"/>
      <c r="K2993" s="4"/>
      <c r="L2993" s="4"/>
      <c r="M2993" s="4"/>
    </row>
    <row r="2994" spans="2:13" x14ac:dyDescent="0.25">
      <c r="B2994" s="4"/>
      <c r="C2994" s="4"/>
      <c r="D2994" s="4"/>
      <c r="E2994" s="4"/>
      <c r="F2994" s="4"/>
      <c r="G2994" s="4"/>
      <c r="H2994" s="4"/>
      <c r="I2994" s="4"/>
      <c r="J2994" s="4"/>
      <c r="K2994" s="4"/>
      <c r="L2994" s="4"/>
      <c r="M2994" s="4"/>
    </row>
    <row r="2995" spans="2:13" x14ac:dyDescent="0.25">
      <c r="B2995" s="4"/>
      <c r="C2995" s="4"/>
      <c r="D2995" s="4"/>
      <c r="E2995" s="4"/>
      <c r="F2995" s="4"/>
      <c r="G2995" s="4"/>
      <c r="H2995" s="4"/>
      <c r="I2995" s="4"/>
      <c r="J2995" s="4"/>
      <c r="K2995" s="4"/>
      <c r="L2995" s="4"/>
      <c r="M2995" s="4"/>
    </row>
    <row r="2996" spans="2:13" x14ac:dyDescent="0.25">
      <c r="B2996" s="4"/>
      <c r="C2996" s="4"/>
      <c r="D2996" s="4"/>
      <c r="E2996" s="4"/>
      <c r="F2996" s="4"/>
      <c r="G2996" s="4"/>
      <c r="H2996" s="4"/>
      <c r="I2996" s="4"/>
      <c r="J2996" s="4"/>
      <c r="K2996" s="4"/>
      <c r="L2996" s="4"/>
      <c r="M2996" s="4"/>
    </row>
    <row r="2997" spans="2:13" x14ac:dyDescent="0.25">
      <c r="B2997" s="4"/>
      <c r="C2997" s="4"/>
      <c r="D2997" s="4"/>
      <c r="E2997" s="4"/>
      <c r="F2997" s="4"/>
      <c r="G2997" s="4"/>
      <c r="H2997" s="4"/>
      <c r="I2997" s="4"/>
      <c r="J2997" s="4"/>
      <c r="K2997" s="4"/>
      <c r="L2997" s="4"/>
      <c r="M2997" s="4"/>
    </row>
    <row r="2998" spans="2:13" x14ac:dyDescent="0.25">
      <c r="B2998" s="4"/>
      <c r="C2998" s="4"/>
      <c r="D2998" s="4"/>
      <c r="E2998" s="4"/>
      <c r="F2998" s="4"/>
      <c r="G2998" s="4"/>
      <c r="H2998" s="4"/>
      <c r="I2998" s="4"/>
      <c r="J2998" s="4"/>
      <c r="K2998" s="4"/>
      <c r="L2998" s="4"/>
      <c r="M2998" s="4"/>
    </row>
    <row r="2999" spans="2:13" x14ac:dyDescent="0.25">
      <c r="B2999" s="4"/>
      <c r="C2999" s="4"/>
      <c r="D2999" s="4"/>
      <c r="E2999" s="4"/>
      <c r="F2999" s="4"/>
      <c r="G2999" s="4"/>
      <c r="H2999" s="4"/>
      <c r="I2999" s="4"/>
      <c r="J2999" s="4"/>
      <c r="K2999" s="4"/>
      <c r="L2999" s="4"/>
      <c r="M2999" s="4"/>
    </row>
    <row r="3000" spans="2:13" x14ac:dyDescent="0.25">
      <c r="B3000" s="4"/>
      <c r="C3000" s="4"/>
      <c r="D3000" s="4"/>
      <c r="E3000" s="4"/>
      <c r="F3000" s="4"/>
      <c r="G3000" s="4"/>
      <c r="H3000" s="4"/>
      <c r="I3000" s="4"/>
      <c r="J3000" s="4"/>
      <c r="K3000" s="4"/>
      <c r="L3000" s="4"/>
      <c r="M3000" s="4"/>
    </row>
    <row r="3001" spans="2:13" x14ac:dyDescent="0.25">
      <c r="B3001" s="4"/>
      <c r="C3001" s="4"/>
      <c r="D3001" s="4"/>
      <c r="E3001" s="4"/>
      <c r="F3001" s="4"/>
      <c r="G3001" s="4"/>
      <c r="H3001" s="4"/>
      <c r="I3001" s="4"/>
      <c r="J3001" s="4"/>
      <c r="K3001" s="4"/>
      <c r="L3001" s="4"/>
      <c r="M3001" s="4"/>
    </row>
    <row r="3002" spans="2:13" x14ac:dyDescent="0.25">
      <c r="B3002" s="4"/>
      <c r="C3002" s="4"/>
      <c r="D3002" s="4"/>
      <c r="E3002" s="4"/>
      <c r="F3002" s="4"/>
      <c r="G3002" s="4"/>
      <c r="H3002" s="4"/>
      <c r="I3002" s="4"/>
      <c r="J3002" s="4"/>
      <c r="K3002" s="4"/>
      <c r="L3002" s="4"/>
      <c r="M3002" s="4"/>
    </row>
    <row r="3003" spans="2:13" x14ac:dyDescent="0.25">
      <c r="B3003" s="4"/>
      <c r="C3003" s="4"/>
      <c r="D3003" s="4"/>
      <c r="E3003" s="4"/>
      <c r="F3003" s="4"/>
      <c r="G3003" s="4"/>
      <c r="H3003" s="4"/>
      <c r="I3003" s="4"/>
      <c r="J3003" s="4"/>
      <c r="K3003" s="4"/>
      <c r="L3003" s="4"/>
      <c r="M3003" s="4"/>
    </row>
    <row r="3004" spans="2:13" x14ac:dyDescent="0.25">
      <c r="B3004" s="4"/>
      <c r="C3004" s="4"/>
      <c r="D3004" s="4"/>
      <c r="E3004" s="4"/>
      <c r="F3004" s="4"/>
      <c r="G3004" s="4"/>
      <c r="H3004" s="4"/>
      <c r="I3004" s="4"/>
      <c r="J3004" s="4"/>
      <c r="K3004" s="4"/>
      <c r="L3004" s="4"/>
      <c r="M3004" s="4"/>
    </row>
    <row r="3005" spans="2:13" x14ac:dyDescent="0.25">
      <c r="B3005" s="4"/>
      <c r="C3005" s="4"/>
      <c r="D3005" s="4"/>
      <c r="E3005" s="4"/>
      <c r="F3005" s="4"/>
      <c r="G3005" s="4"/>
      <c r="H3005" s="4"/>
      <c r="I3005" s="4"/>
      <c r="J3005" s="4"/>
      <c r="K3005" s="4"/>
      <c r="L3005" s="4"/>
      <c r="M3005" s="4"/>
    </row>
    <row r="3006" spans="2:13" x14ac:dyDescent="0.25">
      <c r="B3006" s="4"/>
      <c r="C3006" s="4"/>
      <c r="D3006" s="4"/>
      <c r="E3006" s="4"/>
      <c r="F3006" s="4"/>
      <c r="G3006" s="4"/>
      <c r="H3006" s="4"/>
      <c r="I3006" s="4"/>
      <c r="J3006" s="4"/>
      <c r="K3006" s="4"/>
      <c r="L3006" s="4"/>
      <c r="M3006" s="4"/>
    </row>
    <row r="3007" spans="2:13" x14ac:dyDescent="0.25">
      <c r="B3007" s="4"/>
      <c r="C3007" s="4"/>
      <c r="D3007" s="4"/>
      <c r="E3007" s="4"/>
      <c r="F3007" s="4"/>
      <c r="G3007" s="4"/>
      <c r="H3007" s="4"/>
      <c r="I3007" s="4"/>
      <c r="J3007" s="4"/>
      <c r="K3007" s="4"/>
      <c r="L3007" s="4"/>
      <c r="M3007" s="4"/>
    </row>
    <row r="3008" spans="2:13" x14ac:dyDescent="0.25">
      <c r="B3008" s="4"/>
      <c r="C3008" s="4"/>
      <c r="D3008" s="4"/>
      <c r="E3008" s="4"/>
      <c r="F3008" s="4"/>
      <c r="G3008" s="4"/>
      <c r="H3008" s="4"/>
      <c r="I3008" s="4"/>
      <c r="J3008" s="4"/>
      <c r="K3008" s="4"/>
      <c r="L3008" s="4"/>
      <c r="M3008" s="4"/>
    </row>
    <row r="3009" spans="2:13" x14ac:dyDescent="0.25">
      <c r="B3009" s="4"/>
      <c r="C3009" s="4"/>
      <c r="D3009" s="4"/>
      <c r="E3009" s="4"/>
      <c r="F3009" s="4"/>
      <c r="G3009" s="4"/>
      <c r="H3009" s="4"/>
      <c r="I3009" s="4"/>
      <c r="J3009" s="4"/>
      <c r="K3009" s="4"/>
      <c r="L3009" s="4"/>
      <c r="M3009" s="4"/>
    </row>
    <row r="3010" spans="2:13" x14ac:dyDescent="0.25">
      <c r="B3010" s="4"/>
      <c r="C3010" s="4"/>
      <c r="D3010" s="4"/>
      <c r="E3010" s="4"/>
      <c r="F3010" s="4"/>
      <c r="G3010" s="4"/>
      <c r="H3010" s="4"/>
      <c r="I3010" s="4"/>
      <c r="J3010" s="4"/>
      <c r="K3010" s="4"/>
      <c r="L3010" s="4"/>
      <c r="M3010" s="4"/>
    </row>
    <row r="3011" spans="2:13" x14ac:dyDescent="0.25">
      <c r="B3011" s="4"/>
      <c r="C3011" s="4"/>
      <c r="D3011" s="4"/>
      <c r="E3011" s="4"/>
      <c r="F3011" s="4"/>
      <c r="G3011" s="4"/>
      <c r="H3011" s="4"/>
      <c r="I3011" s="4"/>
      <c r="J3011" s="4"/>
      <c r="K3011" s="4"/>
      <c r="L3011" s="4"/>
      <c r="M3011" s="4"/>
    </row>
    <row r="3012" spans="2:13" x14ac:dyDescent="0.25">
      <c r="B3012" s="4"/>
      <c r="C3012" s="4"/>
      <c r="D3012" s="4"/>
      <c r="E3012" s="4"/>
      <c r="F3012" s="4"/>
      <c r="G3012" s="4"/>
      <c r="H3012" s="4"/>
      <c r="I3012" s="4"/>
      <c r="J3012" s="4"/>
      <c r="K3012" s="4"/>
      <c r="L3012" s="4"/>
      <c r="M3012" s="4"/>
    </row>
    <row r="3013" spans="2:13" x14ac:dyDescent="0.25">
      <c r="B3013" s="4"/>
      <c r="C3013" s="4"/>
      <c r="D3013" s="4"/>
      <c r="E3013" s="4"/>
      <c r="F3013" s="4"/>
      <c r="G3013" s="4"/>
      <c r="H3013" s="4"/>
      <c r="I3013" s="4"/>
      <c r="J3013" s="4"/>
      <c r="K3013" s="4"/>
      <c r="L3013" s="4"/>
      <c r="M3013" s="4"/>
    </row>
    <row r="3014" spans="2:13" x14ac:dyDescent="0.25">
      <c r="B3014" s="4"/>
      <c r="C3014" s="4"/>
      <c r="D3014" s="4"/>
      <c r="E3014" s="4"/>
      <c r="F3014" s="4"/>
      <c r="G3014" s="4"/>
      <c r="H3014" s="4"/>
      <c r="I3014" s="4"/>
      <c r="J3014" s="4"/>
      <c r="K3014" s="4"/>
      <c r="L3014" s="4"/>
      <c r="M3014" s="4"/>
    </row>
    <row r="3015" spans="2:13" x14ac:dyDescent="0.25">
      <c r="B3015" s="4"/>
      <c r="C3015" s="4"/>
      <c r="D3015" s="4"/>
      <c r="E3015" s="4"/>
      <c r="F3015" s="4"/>
      <c r="G3015" s="4"/>
      <c r="H3015" s="4"/>
      <c r="I3015" s="4"/>
      <c r="J3015" s="4"/>
      <c r="K3015" s="4"/>
      <c r="L3015" s="4"/>
      <c r="M3015" s="4"/>
    </row>
    <row r="3016" spans="2:13" x14ac:dyDescent="0.25">
      <c r="B3016" s="4"/>
      <c r="C3016" s="4"/>
      <c r="D3016" s="4"/>
      <c r="E3016" s="4"/>
      <c r="F3016" s="4"/>
      <c r="G3016" s="4"/>
      <c r="H3016" s="4"/>
      <c r="I3016" s="4"/>
      <c r="J3016" s="4"/>
      <c r="K3016" s="4"/>
      <c r="L3016" s="4"/>
      <c r="M3016" s="4"/>
    </row>
    <row r="3017" spans="2:13" x14ac:dyDescent="0.25">
      <c r="B3017" s="4"/>
      <c r="C3017" s="4"/>
      <c r="D3017" s="4"/>
      <c r="E3017" s="4"/>
      <c r="F3017" s="4"/>
      <c r="G3017" s="4"/>
      <c r="H3017" s="4"/>
      <c r="I3017" s="4"/>
      <c r="J3017" s="4"/>
      <c r="K3017" s="4"/>
      <c r="L3017" s="4"/>
      <c r="M3017" s="4"/>
    </row>
    <row r="3018" spans="2:13" x14ac:dyDescent="0.25">
      <c r="B3018" s="4"/>
      <c r="C3018" s="4"/>
      <c r="D3018" s="4"/>
      <c r="E3018" s="4"/>
      <c r="F3018" s="4"/>
      <c r="G3018" s="4"/>
      <c r="H3018" s="4"/>
      <c r="I3018" s="4"/>
      <c r="J3018" s="4"/>
      <c r="K3018" s="4"/>
      <c r="L3018" s="4"/>
      <c r="M3018" s="4"/>
    </row>
    <row r="3019" spans="2:13" x14ac:dyDescent="0.25">
      <c r="B3019" s="4"/>
      <c r="C3019" s="4"/>
      <c r="D3019" s="4"/>
      <c r="E3019" s="4"/>
      <c r="F3019" s="4"/>
      <c r="G3019" s="4"/>
      <c r="H3019" s="4"/>
      <c r="I3019" s="4"/>
      <c r="J3019" s="4"/>
      <c r="K3019" s="4"/>
      <c r="L3019" s="4"/>
      <c r="M3019" s="4"/>
    </row>
    <row r="3020" spans="2:13" x14ac:dyDescent="0.25">
      <c r="B3020" s="4"/>
      <c r="C3020" s="4"/>
      <c r="D3020" s="4"/>
      <c r="E3020" s="4"/>
      <c r="F3020" s="4"/>
      <c r="G3020" s="4"/>
      <c r="H3020" s="4"/>
      <c r="I3020" s="4"/>
      <c r="J3020" s="4"/>
      <c r="K3020" s="4"/>
      <c r="L3020" s="4"/>
      <c r="M3020" s="4"/>
    </row>
    <row r="3021" spans="2:13" x14ac:dyDescent="0.25">
      <c r="B3021" s="4"/>
      <c r="C3021" s="4"/>
      <c r="D3021" s="4"/>
      <c r="E3021" s="4"/>
      <c r="F3021" s="4"/>
      <c r="G3021" s="4"/>
      <c r="H3021" s="4"/>
      <c r="I3021" s="4"/>
      <c r="J3021" s="4"/>
      <c r="K3021" s="4"/>
      <c r="L3021" s="4"/>
      <c r="M3021" s="4"/>
    </row>
    <row r="3022" spans="2:13" x14ac:dyDescent="0.25">
      <c r="B3022" s="4"/>
      <c r="C3022" s="4"/>
      <c r="D3022" s="4"/>
      <c r="E3022" s="4"/>
      <c r="F3022" s="4"/>
      <c r="G3022" s="4"/>
      <c r="H3022" s="4"/>
      <c r="I3022" s="4"/>
      <c r="J3022" s="4"/>
      <c r="K3022" s="4"/>
      <c r="L3022" s="4"/>
      <c r="M3022" s="4"/>
    </row>
    <row r="3023" spans="2:13" x14ac:dyDescent="0.25">
      <c r="B3023" s="4"/>
      <c r="C3023" s="4"/>
      <c r="D3023" s="4"/>
      <c r="E3023" s="4"/>
      <c r="F3023" s="4"/>
      <c r="G3023" s="4"/>
      <c r="H3023" s="4"/>
      <c r="I3023" s="4"/>
      <c r="J3023" s="4"/>
      <c r="K3023" s="4"/>
      <c r="L3023" s="4"/>
      <c r="M3023" s="4"/>
    </row>
    <row r="3024" spans="2:13" x14ac:dyDescent="0.25">
      <c r="B3024" s="4"/>
      <c r="C3024" s="4"/>
      <c r="D3024" s="4"/>
      <c r="E3024" s="4"/>
      <c r="F3024" s="4"/>
      <c r="G3024" s="4"/>
      <c r="H3024" s="4"/>
      <c r="I3024" s="4"/>
      <c r="J3024" s="4"/>
      <c r="K3024" s="4"/>
      <c r="L3024" s="4"/>
      <c r="M3024" s="4"/>
    </row>
    <row r="3025" spans="2:13" x14ac:dyDescent="0.25">
      <c r="B3025" s="4"/>
      <c r="C3025" s="4"/>
      <c r="D3025" s="4"/>
      <c r="E3025" s="4"/>
      <c r="F3025" s="4"/>
      <c r="G3025" s="4"/>
      <c r="H3025" s="4"/>
      <c r="I3025" s="4"/>
      <c r="J3025" s="4"/>
      <c r="K3025" s="4"/>
      <c r="L3025" s="4"/>
      <c r="M3025" s="4"/>
    </row>
    <row r="3026" spans="2:13" x14ac:dyDescent="0.25">
      <c r="B3026" s="4"/>
      <c r="C3026" s="4"/>
      <c r="D3026" s="4"/>
      <c r="E3026" s="4"/>
      <c r="F3026" s="4"/>
      <c r="G3026" s="4"/>
      <c r="H3026" s="4"/>
      <c r="I3026" s="4"/>
      <c r="J3026" s="4"/>
      <c r="K3026" s="4"/>
      <c r="L3026" s="4"/>
      <c r="M3026" s="4"/>
    </row>
    <row r="3027" spans="2:13" x14ac:dyDescent="0.25">
      <c r="B3027" s="4"/>
      <c r="C3027" s="4"/>
      <c r="D3027" s="4"/>
      <c r="E3027" s="4"/>
      <c r="F3027" s="4"/>
      <c r="G3027" s="4"/>
      <c r="H3027" s="4"/>
      <c r="I3027" s="4"/>
      <c r="J3027" s="4"/>
      <c r="K3027" s="4"/>
      <c r="L3027" s="4"/>
      <c r="M3027" s="4"/>
    </row>
    <row r="3028" spans="2:13" x14ac:dyDescent="0.25">
      <c r="B3028" s="4"/>
      <c r="C3028" s="4"/>
      <c r="D3028" s="4"/>
      <c r="E3028" s="4"/>
      <c r="F3028" s="4"/>
      <c r="G3028" s="4"/>
      <c r="H3028" s="4"/>
      <c r="I3028" s="4"/>
      <c r="J3028" s="4"/>
      <c r="K3028" s="4"/>
      <c r="L3028" s="4"/>
      <c r="M3028" s="4"/>
    </row>
    <row r="3029" spans="2:13" x14ac:dyDescent="0.25">
      <c r="B3029" s="4"/>
      <c r="C3029" s="4"/>
      <c r="D3029" s="4"/>
      <c r="E3029" s="4"/>
      <c r="F3029" s="4"/>
      <c r="G3029" s="4"/>
      <c r="H3029" s="4"/>
      <c r="I3029" s="4"/>
      <c r="J3029" s="4"/>
      <c r="K3029" s="4"/>
      <c r="L3029" s="4"/>
      <c r="M3029" s="4"/>
    </row>
    <row r="3030" spans="2:13" x14ac:dyDescent="0.25">
      <c r="B3030" s="4"/>
      <c r="C3030" s="4"/>
      <c r="D3030" s="4"/>
      <c r="E3030" s="4"/>
      <c r="F3030" s="4"/>
      <c r="G3030" s="4"/>
      <c r="H3030" s="4"/>
      <c r="I3030" s="4"/>
      <c r="J3030" s="4"/>
      <c r="K3030" s="4"/>
      <c r="L3030" s="4"/>
      <c r="M3030" s="4"/>
    </row>
    <row r="3031" spans="2:13" x14ac:dyDescent="0.25">
      <c r="B3031" s="4"/>
      <c r="C3031" s="4"/>
      <c r="D3031" s="4"/>
      <c r="E3031" s="4"/>
      <c r="F3031" s="4"/>
      <c r="G3031" s="4"/>
      <c r="H3031" s="4"/>
      <c r="I3031" s="4"/>
      <c r="J3031" s="4"/>
      <c r="K3031" s="4"/>
      <c r="L3031" s="4"/>
      <c r="M3031" s="4"/>
    </row>
    <row r="3032" spans="2:13" x14ac:dyDescent="0.25">
      <c r="B3032" s="4"/>
      <c r="C3032" s="4"/>
      <c r="D3032" s="4"/>
      <c r="E3032" s="4"/>
      <c r="F3032" s="4"/>
      <c r="G3032" s="4"/>
      <c r="H3032" s="4"/>
      <c r="I3032" s="4"/>
      <c r="J3032" s="4"/>
      <c r="K3032" s="4"/>
      <c r="L3032" s="4"/>
      <c r="M3032" s="4"/>
    </row>
    <row r="3033" spans="2:13" x14ac:dyDescent="0.25">
      <c r="B3033" s="4"/>
      <c r="C3033" s="4"/>
      <c r="D3033" s="4"/>
      <c r="E3033" s="4"/>
      <c r="F3033" s="4"/>
      <c r="G3033" s="4"/>
      <c r="H3033" s="4"/>
      <c r="I3033" s="4"/>
      <c r="J3033" s="4"/>
      <c r="K3033" s="4"/>
      <c r="L3033" s="4"/>
      <c r="M3033" s="4"/>
    </row>
    <row r="3034" spans="2:13" x14ac:dyDescent="0.25">
      <c r="B3034" s="4"/>
      <c r="C3034" s="4"/>
      <c r="D3034" s="4"/>
      <c r="E3034" s="4"/>
      <c r="F3034" s="4"/>
      <c r="G3034" s="4"/>
      <c r="H3034" s="4"/>
      <c r="I3034" s="4"/>
      <c r="J3034" s="4"/>
      <c r="K3034" s="4"/>
      <c r="L3034" s="4"/>
      <c r="M3034" s="4"/>
    </row>
    <row r="3035" spans="2:13" x14ac:dyDescent="0.25">
      <c r="B3035" s="4"/>
      <c r="C3035" s="4"/>
      <c r="D3035" s="4"/>
      <c r="E3035" s="4"/>
      <c r="F3035" s="4"/>
      <c r="G3035" s="4"/>
      <c r="H3035" s="4"/>
      <c r="I3035" s="4"/>
      <c r="J3035" s="4"/>
      <c r="K3035" s="4"/>
      <c r="L3035" s="4"/>
      <c r="M3035" s="4"/>
    </row>
    <row r="3036" spans="2:13" x14ac:dyDescent="0.25">
      <c r="B3036" s="4"/>
      <c r="C3036" s="4"/>
      <c r="D3036" s="4"/>
      <c r="E3036" s="4"/>
      <c r="F3036" s="4"/>
      <c r="G3036" s="4"/>
      <c r="H3036" s="4"/>
      <c r="I3036" s="4"/>
      <c r="J3036" s="4"/>
      <c r="K3036" s="4"/>
      <c r="L3036" s="4"/>
      <c r="M3036" s="4"/>
    </row>
    <row r="3037" spans="2:13" x14ac:dyDescent="0.25">
      <c r="B3037" s="4"/>
      <c r="C3037" s="4"/>
      <c r="D3037" s="4"/>
      <c r="E3037" s="4"/>
      <c r="F3037" s="4"/>
      <c r="G3037" s="4"/>
      <c r="H3037" s="4"/>
      <c r="I3037" s="4"/>
      <c r="J3037" s="4"/>
      <c r="K3037" s="4"/>
      <c r="L3037" s="4"/>
      <c r="M3037" s="4"/>
    </row>
    <row r="3038" spans="2:13" x14ac:dyDescent="0.25">
      <c r="B3038" s="4"/>
      <c r="C3038" s="4"/>
      <c r="D3038" s="4"/>
      <c r="E3038" s="4"/>
      <c r="F3038" s="4"/>
      <c r="G3038" s="4"/>
      <c r="H3038" s="4"/>
      <c r="I3038" s="4"/>
      <c r="J3038" s="4"/>
      <c r="K3038" s="4"/>
      <c r="L3038" s="4"/>
      <c r="M3038" s="4"/>
    </row>
    <row r="3039" spans="2:13" x14ac:dyDescent="0.25">
      <c r="B3039" s="4"/>
      <c r="C3039" s="4"/>
      <c r="D3039" s="4"/>
      <c r="E3039" s="4"/>
      <c r="F3039" s="4"/>
      <c r="G3039" s="4"/>
      <c r="H3039" s="4"/>
      <c r="I3039" s="4"/>
      <c r="J3039" s="4"/>
      <c r="K3039" s="4"/>
      <c r="L3039" s="4"/>
      <c r="M3039" s="4"/>
    </row>
    <row r="3040" spans="2:13" x14ac:dyDescent="0.25">
      <c r="B3040" s="4"/>
      <c r="C3040" s="4"/>
      <c r="D3040" s="4"/>
      <c r="E3040" s="4"/>
      <c r="F3040" s="4"/>
      <c r="G3040" s="4"/>
      <c r="H3040" s="4"/>
      <c r="I3040" s="4"/>
      <c r="J3040" s="4"/>
      <c r="K3040" s="4"/>
      <c r="L3040" s="4"/>
      <c r="M3040" s="4"/>
    </row>
    <row r="3041" spans="2:13" x14ac:dyDescent="0.25">
      <c r="B3041" s="4"/>
      <c r="C3041" s="4"/>
      <c r="D3041" s="4"/>
      <c r="E3041" s="4"/>
      <c r="F3041" s="4"/>
      <c r="G3041" s="4"/>
      <c r="H3041" s="4"/>
      <c r="I3041" s="4"/>
      <c r="J3041" s="4"/>
      <c r="K3041" s="4"/>
      <c r="L3041" s="4"/>
      <c r="M3041" s="4"/>
    </row>
    <row r="3042" spans="2:13" x14ac:dyDescent="0.25">
      <c r="B3042" s="4"/>
      <c r="C3042" s="4"/>
      <c r="D3042" s="4"/>
      <c r="E3042" s="4"/>
      <c r="F3042" s="4"/>
      <c r="G3042" s="4"/>
      <c r="H3042" s="4"/>
      <c r="I3042" s="4"/>
      <c r="J3042" s="4"/>
      <c r="K3042" s="4"/>
      <c r="L3042" s="4"/>
      <c r="M3042" s="4"/>
    </row>
    <row r="3043" spans="2:13" x14ac:dyDescent="0.25">
      <c r="B3043" s="4"/>
      <c r="C3043" s="4"/>
      <c r="D3043" s="4"/>
      <c r="E3043" s="4"/>
      <c r="F3043" s="4"/>
      <c r="G3043" s="4"/>
      <c r="H3043" s="4"/>
      <c r="I3043" s="4"/>
      <c r="J3043" s="4"/>
      <c r="K3043" s="4"/>
      <c r="L3043" s="4"/>
      <c r="M3043" s="4"/>
    </row>
    <row r="3044" spans="2:13" x14ac:dyDescent="0.25">
      <c r="B3044" s="4"/>
      <c r="C3044" s="4"/>
      <c r="D3044" s="4"/>
      <c r="E3044" s="4"/>
      <c r="F3044" s="4"/>
      <c r="G3044" s="4"/>
      <c r="H3044" s="4"/>
      <c r="I3044" s="4"/>
      <c r="J3044" s="4"/>
      <c r="K3044" s="4"/>
      <c r="L3044" s="4"/>
      <c r="M3044" s="4"/>
    </row>
    <row r="3045" spans="2:13" x14ac:dyDescent="0.25">
      <c r="B3045" s="4"/>
      <c r="C3045" s="4"/>
      <c r="D3045" s="4"/>
      <c r="E3045" s="4"/>
      <c r="F3045" s="4"/>
      <c r="G3045" s="4"/>
      <c r="H3045" s="4"/>
      <c r="I3045" s="4"/>
      <c r="J3045" s="4"/>
      <c r="K3045" s="4"/>
      <c r="L3045" s="4"/>
      <c r="M3045" s="4"/>
    </row>
    <row r="3046" spans="2:13" x14ac:dyDescent="0.25">
      <c r="B3046" s="4"/>
      <c r="C3046" s="4"/>
      <c r="D3046" s="4"/>
      <c r="E3046" s="4"/>
      <c r="F3046" s="4"/>
      <c r="G3046" s="4"/>
      <c r="H3046" s="4"/>
      <c r="I3046" s="4"/>
      <c r="J3046" s="4"/>
      <c r="K3046" s="4"/>
      <c r="L3046" s="4"/>
      <c r="M3046" s="4"/>
    </row>
    <row r="3047" spans="2:13" x14ac:dyDescent="0.25">
      <c r="B3047" s="4"/>
      <c r="C3047" s="4"/>
      <c r="D3047" s="4"/>
      <c r="E3047" s="4"/>
      <c r="F3047" s="4"/>
      <c r="G3047" s="4"/>
      <c r="H3047" s="4"/>
      <c r="I3047" s="4"/>
      <c r="J3047" s="4"/>
      <c r="K3047" s="4"/>
      <c r="L3047" s="4"/>
      <c r="M3047" s="4"/>
    </row>
    <row r="3048" spans="2:13" x14ac:dyDescent="0.25">
      <c r="B3048" s="4"/>
      <c r="C3048" s="4"/>
      <c r="D3048" s="4"/>
      <c r="E3048" s="4"/>
      <c r="F3048" s="4"/>
      <c r="G3048" s="4"/>
      <c r="H3048" s="4"/>
      <c r="I3048" s="4"/>
      <c r="J3048" s="4"/>
      <c r="K3048" s="4"/>
      <c r="L3048" s="4"/>
      <c r="M3048" s="4"/>
    </row>
    <row r="3049" spans="2:13" x14ac:dyDescent="0.25">
      <c r="B3049" s="4"/>
      <c r="C3049" s="4"/>
      <c r="D3049" s="4"/>
      <c r="E3049" s="4"/>
      <c r="F3049" s="4"/>
      <c r="G3049" s="4"/>
      <c r="H3049" s="4"/>
      <c r="I3049" s="4"/>
      <c r="J3049" s="4"/>
      <c r="K3049" s="4"/>
      <c r="L3049" s="4"/>
      <c r="M3049" s="4"/>
    </row>
    <row r="3050" spans="2:13" x14ac:dyDescent="0.25">
      <c r="B3050" s="4"/>
      <c r="C3050" s="4"/>
      <c r="D3050" s="4"/>
      <c r="E3050" s="4"/>
      <c r="F3050" s="4"/>
      <c r="G3050" s="4"/>
      <c r="H3050" s="4"/>
      <c r="I3050" s="4"/>
      <c r="J3050" s="4"/>
      <c r="K3050" s="4"/>
      <c r="L3050" s="4"/>
      <c r="M3050" s="4"/>
    </row>
    <row r="3051" spans="2:13" x14ac:dyDescent="0.25">
      <c r="B3051" s="4"/>
      <c r="C3051" s="4"/>
      <c r="D3051" s="4"/>
      <c r="E3051" s="4"/>
      <c r="F3051" s="4"/>
      <c r="G3051" s="4"/>
      <c r="H3051" s="4"/>
      <c r="I3051" s="4"/>
      <c r="J3051" s="4"/>
      <c r="K3051" s="4"/>
      <c r="L3051" s="4"/>
      <c r="M3051" s="4"/>
    </row>
    <row r="3052" spans="2:13" x14ac:dyDescent="0.25">
      <c r="B3052" s="4"/>
      <c r="C3052" s="4"/>
      <c r="D3052" s="4"/>
      <c r="E3052" s="4"/>
      <c r="F3052" s="4"/>
      <c r="G3052" s="4"/>
      <c r="H3052" s="4"/>
      <c r="I3052" s="4"/>
      <c r="J3052" s="4"/>
      <c r="K3052" s="4"/>
      <c r="L3052" s="4"/>
      <c r="M3052" s="4"/>
    </row>
    <row r="3053" spans="2:13" x14ac:dyDescent="0.25">
      <c r="B3053" s="4"/>
      <c r="C3053" s="4"/>
      <c r="D3053" s="4"/>
      <c r="E3053" s="4"/>
      <c r="F3053" s="4"/>
      <c r="G3053" s="4"/>
      <c r="H3053" s="4"/>
      <c r="I3053" s="4"/>
      <c r="J3053" s="4"/>
      <c r="K3053" s="4"/>
      <c r="L3053" s="4"/>
      <c r="M3053" s="4"/>
    </row>
    <row r="3054" spans="2:13" x14ac:dyDescent="0.25">
      <c r="B3054" s="4"/>
      <c r="C3054" s="4"/>
      <c r="D3054" s="4"/>
      <c r="E3054" s="4"/>
      <c r="F3054" s="4"/>
      <c r="G3054" s="4"/>
      <c r="H3054" s="4"/>
      <c r="I3054" s="4"/>
      <c r="J3054" s="4"/>
      <c r="K3054" s="4"/>
      <c r="L3054" s="4"/>
      <c r="M3054" s="4"/>
    </row>
    <row r="3055" spans="2:13" x14ac:dyDescent="0.25">
      <c r="B3055" s="4"/>
      <c r="C3055" s="4"/>
      <c r="D3055" s="4"/>
      <c r="E3055" s="4"/>
      <c r="F3055" s="4"/>
      <c r="G3055" s="4"/>
      <c r="H3055" s="4"/>
      <c r="I3055" s="4"/>
      <c r="J3055" s="4"/>
      <c r="K3055" s="4"/>
      <c r="L3055" s="4"/>
      <c r="M3055" s="4"/>
    </row>
    <row r="3056" spans="2:13" x14ac:dyDescent="0.25">
      <c r="B3056" s="4"/>
      <c r="C3056" s="4"/>
      <c r="D3056" s="4"/>
      <c r="E3056" s="4"/>
      <c r="F3056" s="4"/>
      <c r="G3056" s="4"/>
      <c r="H3056" s="4"/>
      <c r="I3056" s="4"/>
      <c r="J3056" s="4"/>
      <c r="K3056" s="4"/>
      <c r="L3056" s="4"/>
      <c r="M3056" s="4"/>
    </row>
    <row r="3057" spans="2:13" x14ac:dyDescent="0.25">
      <c r="B3057" s="4"/>
      <c r="C3057" s="4"/>
      <c r="D3057" s="4"/>
      <c r="E3057" s="4"/>
      <c r="F3057" s="4"/>
      <c r="G3057" s="4"/>
      <c r="H3057" s="4"/>
      <c r="I3057" s="4"/>
      <c r="J3057" s="4"/>
      <c r="K3057" s="4"/>
      <c r="L3057" s="4"/>
      <c r="M3057" s="4"/>
    </row>
    <row r="3058" spans="2:13" x14ac:dyDescent="0.25">
      <c r="B3058" s="4"/>
      <c r="C3058" s="4"/>
      <c r="D3058" s="4"/>
      <c r="E3058" s="4"/>
      <c r="F3058" s="4"/>
      <c r="G3058" s="4"/>
      <c r="H3058" s="4"/>
      <c r="I3058" s="4"/>
      <c r="J3058" s="4"/>
      <c r="K3058" s="4"/>
      <c r="L3058" s="4"/>
      <c r="M3058" s="4"/>
    </row>
    <row r="3059" spans="2:13" x14ac:dyDescent="0.25">
      <c r="B3059" s="4"/>
      <c r="C3059" s="4"/>
      <c r="D3059" s="4"/>
      <c r="E3059" s="4"/>
      <c r="F3059" s="4"/>
      <c r="G3059" s="4"/>
      <c r="H3059" s="4"/>
      <c r="I3059" s="4"/>
      <c r="J3059" s="4"/>
      <c r="K3059" s="4"/>
      <c r="L3059" s="4"/>
      <c r="M3059" s="4"/>
    </row>
    <row r="3060" spans="2:13" x14ac:dyDescent="0.25">
      <c r="B3060" s="4"/>
      <c r="C3060" s="4"/>
      <c r="D3060" s="4"/>
      <c r="E3060" s="4"/>
      <c r="F3060" s="4"/>
      <c r="G3060" s="4"/>
      <c r="H3060" s="4"/>
      <c r="I3060" s="4"/>
      <c r="J3060" s="4"/>
      <c r="K3060" s="4"/>
      <c r="L3060" s="4"/>
      <c r="M3060" s="4"/>
    </row>
    <row r="3061" spans="2:13" x14ac:dyDescent="0.25">
      <c r="B3061" s="4"/>
      <c r="C3061" s="4"/>
      <c r="D3061" s="4"/>
      <c r="E3061" s="4"/>
      <c r="F3061" s="4"/>
      <c r="G3061" s="4"/>
      <c r="H3061" s="4"/>
      <c r="I3061" s="4"/>
      <c r="J3061" s="4"/>
      <c r="K3061" s="4"/>
      <c r="L3061" s="4"/>
      <c r="M3061" s="4"/>
    </row>
    <row r="3062" spans="2:13" x14ac:dyDescent="0.25">
      <c r="B3062" s="4"/>
      <c r="C3062" s="4"/>
      <c r="D3062" s="4"/>
      <c r="E3062" s="4"/>
      <c r="F3062" s="4"/>
      <c r="G3062" s="4"/>
      <c r="H3062" s="4"/>
      <c r="I3062" s="4"/>
      <c r="J3062" s="4"/>
      <c r="K3062" s="4"/>
      <c r="L3062" s="4"/>
      <c r="M3062" s="4"/>
    </row>
    <row r="3063" spans="2:13" x14ac:dyDescent="0.25">
      <c r="B3063" s="4"/>
      <c r="C3063" s="4"/>
      <c r="D3063" s="4"/>
      <c r="E3063" s="4"/>
      <c r="F3063" s="4"/>
      <c r="G3063" s="4"/>
      <c r="H3063" s="4"/>
      <c r="I3063" s="4"/>
      <c r="J3063" s="4"/>
      <c r="K3063" s="4"/>
      <c r="L3063" s="4"/>
      <c r="M3063" s="4"/>
    </row>
    <row r="3064" spans="2:13" x14ac:dyDescent="0.25">
      <c r="B3064" s="4"/>
      <c r="C3064" s="4"/>
      <c r="D3064" s="4"/>
      <c r="E3064" s="4"/>
      <c r="F3064" s="4"/>
      <c r="G3064" s="4"/>
      <c r="H3064" s="4"/>
      <c r="I3064" s="4"/>
      <c r="J3064" s="4"/>
      <c r="K3064" s="4"/>
      <c r="L3064" s="4"/>
      <c r="M3064" s="4"/>
    </row>
    <row r="3065" spans="2:13" x14ac:dyDescent="0.25">
      <c r="B3065" s="4"/>
      <c r="C3065" s="4"/>
      <c r="D3065" s="4"/>
      <c r="E3065" s="4"/>
      <c r="F3065" s="4"/>
      <c r="G3065" s="4"/>
      <c r="H3065" s="4"/>
      <c r="I3065" s="4"/>
      <c r="J3065" s="4"/>
      <c r="K3065" s="4"/>
      <c r="L3065" s="4"/>
      <c r="M3065" s="4"/>
    </row>
    <row r="3066" spans="2:13" x14ac:dyDescent="0.25">
      <c r="B3066" s="4"/>
      <c r="C3066" s="4"/>
      <c r="D3066" s="4"/>
      <c r="E3066" s="4"/>
      <c r="F3066" s="4"/>
      <c r="G3066" s="4"/>
      <c r="H3066" s="4"/>
      <c r="I3066" s="4"/>
      <c r="J3066" s="4"/>
      <c r="K3066" s="4"/>
      <c r="L3066" s="4"/>
      <c r="M3066" s="4"/>
    </row>
    <row r="3067" spans="2:13" x14ac:dyDescent="0.25">
      <c r="B3067" s="4"/>
      <c r="C3067" s="4"/>
      <c r="D3067" s="4"/>
      <c r="E3067" s="4"/>
      <c r="F3067" s="4"/>
      <c r="G3067" s="4"/>
      <c r="H3067" s="4"/>
      <c r="I3067" s="4"/>
      <c r="J3067" s="4"/>
      <c r="K3067" s="4"/>
      <c r="L3067" s="4"/>
      <c r="M3067" s="4"/>
    </row>
    <row r="3068" spans="2:13" x14ac:dyDescent="0.25">
      <c r="B3068" s="4"/>
      <c r="C3068" s="4"/>
      <c r="D3068" s="4"/>
      <c r="E3068" s="4"/>
      <c r="F3068" s="4"/>
      <c r="G3068" s="4"/>
      <c r="H3068" s="4"/>
      <c r="I3068" s="4"/>
      <c r="J3068" s="4"/>
      <c r="K3068" s="4"/>
      <c r="L3068" s="4"/>
      <c r="M3068" s="4"/>
    </row>
    <row r="3069" spans="2:13" x14ac:dyDescent="0.25">
      <c r="B3069" s="4"/>
      <c r="C3069" s="4"/>
      <c r="D3069" s="4"/>
      <c r="E3069" s="4"/>
      <c r="F3069" s="4"/>
      <c r="G3069" s="4"/>
      <c r="H3069" s="4"/>
      <c r="I3069" s="4"/>
      <c r="J3069" s="4"/>
      <c r="K3069" s="4"/>
      <c r="L3069" s="4"/>
      <c r="M3069" s="4"/>
    </row>
    <row r="3070" spans="2:13" x14ac:dyDescent="0.25">
      <c r="B3070" s="4"/>
      <c r="C3070" s="4"/>
      <c r="D3070" s="4"/>
      <c r="E3070" s="4"/>
      <c r="F3070" s="4"/>
      <c r="G3070" s="4"/>
      <c r="H3070" s="4"/>
      <c r="I3070" s="4"/>
      <c r="J3070" s="4"/>
      <c r="K3070" s="4"/>
      <c r="L3070" s="4"/>
      <c r="M3070" s="4"/>
    </row>
    <row r="3071" spans="2:13" x14ac:dyDescent="0.25">
      <c r="B3071" s="4"/>
      <c r="C3071" s="4"/>
      <c r="D3071" s="4"/>
      <c r="E3071" s="4"/>
      <c r="F3071" s="4"/>
      <c r="G3071" s="4"/>
      <c r="H3071" s="4"/>
      <c r="I3071" s="4"/>
      <c r="J3071" s="4"/>
      <c r="K3071" s="4"/>
      <c r="L3071" s="4"/>
      <c r="M3071" s="4"/>
    </row>
    <row r="3072" spans="2:13" x14ac:dyDescent="0.25">
      <c r="B3072" s="4"/>
      <c r="C3072" s="4"/>
      <c r="D3072" s="4"/>
      <c r="E3072" s="4"/>
      <c r="F3072" s="4"/>
      <c r="G3072" s="4"/>
      <c r="H3072" s="4"/>
      <c r="I3072" s="4"/>
      <c r="J3072" s="4"/>
      <c r="K3072" s="4"/>
      <c r="L3072" s="4"/>
      <c r="M3072" s="4"/>
    </row>
    <row r="3073" spans="2:13" x14ac:dyDescent="0.25">
      <c r="B3073" s="4"/>
      <c r="C3073" s="4"/>
      <c r="D3073" s="4"/>
      <c r="E3073" s="4"/>
      <c r="F3073" s="4"/>
      <c r="G3073" s="4"/>
      <c r="H3073" s="4"/>
      <c r="I3073" s="4"/>
      <c r="J3073" s="4"/>
      <c r="K3073" s="4"/>
      <c r="L3073" s="4"/>
      <c r="M3073" s="4"/>
    </row>
    <row r="3074" spans="2:13" x14ac:dyDescent="0.25">
      <c r="B3074" s="4"/>
      <c r="C3074" s="4"/>
      <c r="D3074" s="4"/>
      <c r="E3074" s="4"/>
      <c r="F3074" s="4"/>
      <c r="G3074" s="4"/>
      <c r="H3074" s="4"/>
      <c r="I3074" s="4"/>
      <c r="J3074" s="4"/>
      <c r="K3074" s="4"/>
      <c r="L3074" s="4"/>
      <c r="M3074" s="4"/>
    </row>
    <row r="3075" spans="2:13" x14ac:dyDescent="0.25">
      <c r="B3075" s="4"/>
      <c r="C3075" s="4"/>
      <c r="D3075" s="4"/>
      <c r="E3075" s="4"/>
      <c r="F3075" s="4"/>
      <c r="G3075" s="4"/>
      <c r="H3075" s="4"/>
      <c r="I3075" s="4"/>
      <c r="J3075" s="4"/>
      <c r="K3075" s="4"/>
      <c r="L3075" s="4"/>
      <c r="M3075" s="4"/>
    </row>
    <row r="3076" spans="2:13" x14ac:dyDescent="0.25">
      <c r="B3076" s="4"/>
      <c r="C3076" s="4"/>
      <c r="D3076" s="4"/>
      <c r="E3076" s="4"/>
      <c r="F3076" s="4"/>
      <c r="G3076" s="4"/>
      <c r="H3076" s="4"/>
      <c r="I3076" s="4"/>
      <c r="J3076" s="4"/>
      <c r="K3076" s="4"/>
      <c r="L3076" s="4"/>
      <c r="M3076" s="4"/>
    </row>
    <row r="3077" spans="2:13" x14ac:dyDescent="0.25">
      <c r="B3077" s="4"/>
      <c r="C3077" s="4"/>
      <c r="D3077" s="4"/>
      <c r="E3077" s="4"/>
      <c r="F3077" s="4"/>
      <c r="G3077" s="4"/>
      <c r="H3077" s="4"/>
      <c r="I3077" s="4"/>
      <c r="J3077" s="4"/>
      <c r="K3077" s="4"/>
      <c r="L3077" s="4"/>
      <c r="M3077" s="4"/>
    </row>
    <row r="3078" spans="2:13" x14ac:dyDescent="0.25">
      <c r="B3078" s="4"/>
      <c r="C3078" s="4"/>
      <c r="D3078" s="4"/>
      <c r="E3078" s="4"/>
      <c r="F3078" s="4"/>
      <c r="G3078" s="4"/>
      <c r="H3078" s="4"/>
      <c r="I3078" s="4"/>
      <c r="J3078" s="4"/>
      <c r="K3078" s="4"/>
      <c r="L3078" s="4"/>
      <c r="M3078" s="4"/>
    </row>
    <row r="3079" spans="2:13" x14ac:dyDescent="0.25">
      <c r="B3079" s="4"/>
      <c r="C3079" s="4"/>
      <c r="D3079" s="4"/>
      <c r="E3079" s="4"/>
      <c r="F3079" s="4"/>
      <c r="G3079" s="4"/>
      <c r="H3079" s="4"/>
      <c r="I3079" s="4"/>
      <c r="J3079" s="4"/>
      <c r="K3079" s="4"/>
      <c r="L3079" s="4"/>
      <c r="M3079" s="4"/>
    </row>
    <row r="3080" spans="2:13" x14ac:dyDescent="0.25">
      <c r="B3080" s="4"/>
      <c r="C3080" s="4"/>
      <c r="D3080" s="4"/>
      <c r="E3080" s="4"/>
      <c r="F3080" s="4"/>
      <c r="G3080" s="4"/>
      <c r="H3080" s="4"/>
      <c r="I3080" s="4"/>
      <c r="J3080" s="4"/>
      <c r="K3080" s="4"/>
      <c r="L3080" s="4"/>
      <c r="M3080" s="4"/>
    </row>
    <row r="3081" spans="2:13" x14ac:dyDescent="0.25">
      <c r="B3081" s="4"/>
      <c r="C3081" s="4"/>
      <c r="D3081" s="4"/>
      <c r="E3081" s="4"/>
      <c r="F3081" s="4"/>
      <c r="G3081" s="4"/>
      <c r="H3081" s="4"/>
      <c r="I3081" s="4"/>
      <c r="J3081" s="4"/>
      <c r="K3081" s="4"/>
      <c r="L3081" s="4"/>
      <c r="M3081" s="4"/>
    </row>
    <row r="3082" spans="2:13" x14ac:dyDescent="0.25">
      <c r="B3082" s="4"/>
      <c r="C3082" s="4"/>
      <c r="D3082" s="4"/>
      <c r="E3082" s="4"/>
      <c r="F3082" s="4"/>
      <c r="G3082" s="4"/>
      <c r="H3082" s="4"/>
      <c r="I3082" s="4"/>
      <c r="J3082" s="4"/>
      <c r="K3082" s="4"/>
      <c r="L3082" s="4"/>
      <c r="M3082" s="4"/>
    </row>
    <row r="3083" spans="2:13" x14ac:dyDescent="0.25">
      <c r="B3083" s="4"/>
      <c r="C3083" s="4"/>
      <c r="D3083" s="4"/>
      <c r="E3083" s="4"/>
      <c r="F3083" s="4"/>
      <c r="G3083" s="4"/>
      <c r="H3083" s="4"/>
      <c r="I3083" s="4"/>
      <c r="J3083" s="4"/>
      <c r="K3083" s="4"/>
      <c r="L3083" s="4"/>
      <c r="M3083" s="4"/>
    </row>
    <row r="3084" spans="2:13" x14ac:dyDescent="0.25">
      <c r="B3084" s="4"/>
      <c r="C3084" s="4"/>
      <c r="D3084" s="4"/>
      <c r="E3084" s="4"/>
      <c r="F3084" s="4"/>
      <c r="G3084" s="4"/>
      <c r="H3084" s="4"/>
      <c r="I3084" s="4"/>
      <c r="J3084" s="4"/>
      <c r="K3084" s="4"/>
      <c r="L3084" s="4"/>
      <c r="M3084" s="4"/>
    </row>
    <row r="3085" spans="2:13" x14ac:dyDescent="0.25">
      <c r="B3085" s="4"/>
      <c r="C3085" s="4"/>
      <c r="D3085" s="4"/>
      <c r="E3085" s="4"/>
      <c r="F3085" s="4"/>
      <c r="G3085" s="4"/>
      <c r="H3085" s="4"/>
      <c r="I3085" s="4"/>
      <c r="J3085" s="4"/>
      <c r="K3085" s="4"/>
      <c r="L3085" s="4"/>
      <c r="M3085" s="4"/>
    </row>
    <row r="3086" spans="2:13" x14ac:dyDescent="0.25">
      <c r="B3086" s="4"/>
      <c r="C3086" s="4"/>
      <c r="D3086" s="4"/>
      <c r="E3086" s="4"/>
      <c r="F3086" s="4"/>
      <c r="G3086" s="4"/>
      <c r="H3086" s="4"/>
      <c r="I3086" s="4"/>
      <c r="J3086" s="4"/>
      <c r="K3086" s="4"/>
      <c r="L3086" s="4"/>
      <c r="M3086" s="4"/>
    </row>
    <row r="3087" spans="2:13" x14ac:dyDescent="0.25">
      <c r="B3087" s="4"/>
      <c r="C3087" s="4"/>
      <c r="D3087" s="4"/>
      <c r="E3087" s="4"/>
      <c r="F3087" s="4"/>
      <c r="G3087" s="4"/>
      <c r="H3087" s="4"/>
      <c r="I3087" s="4"/>
      <c r="J3087" s="4"/>
      <c r="K3087" s="4"/>
      <c r="L3087" s="4"/>
      <c r="M3087" s="4"/>
    </row>
    <row r="3088" spans="2:13" x14ac:dyDescent="0.25">
      <c r="B3088" s="4"/>
      <c r="C3088" s="4"/>
      <c r="D3088" s="4"/>
      <c r="E3088" s="4"/>
      <c r="F3088" s="4"/>
      <c r="G3088" s="4"/>
      <c r="H3088" s="4"/>
      <c r="I3088" s="4"/>
      <c r="J3088" s="4"/>
      <c r="K3088" s="4"/>
      <c r="L3088" s="4"/>
      <c r="M3088" s="4"/>
    </row>
    <row r="3089" spans="2:13" x14ac:dyDescent="0.25">
      <c r="B3089" s="4"/>
      <c r="C3089" s="4"/>
      <c r="D3089" s="4"/>
      <c r="E3089" s="4"/>
      <c r="F3089" s="4"/>
      <c r="G3089" s="4"/>
      <c r="H3089" s="4"/>
      <c r="I3089" s="4"/>
      <c r="J3089" s="4"/>
      <c r="K3089" s="4"/>
      <c r="L3089" s="4"/>
      <c r="M3089" s="4"/>
    </row>
    <row r="3090" spans="2:13" x14ac:dyDescent="0.25">
      <c r="B3090" s="4"/>
      <c r="C3090" s="4"/>
      <c r="D3090" s="4"/>
      <c r="E3090" s="4"/>
      <c r="F3090" s="4"/>
      <c r="G3090" s="4"/>
      <c r="H3090" s="4"/>
      <c r="I3090" s="4"/>
      <c r="J3090" s="4"/>
      <c r="K3090" s="4"/>
      <c r="L3090" s="4"/>
      <c r="M3090" s="4"/>
    </row>
    <row r="3091" spans="2:13" x14ac:dyDescent="0.25">
      <c r="B3091" s="4"/>
      <c r="C3091" s="4"/>
      <c r="D3091" s="4"/>
      <c r="E3091" s="4"/>
      <c r="F3091" s="4"/>
      <c r="G3091" s="4"/>
      <c r="H3091" s="4"/>
      <c r="I3091" s="4"/>
      <c r="J3091" s="4"/>
      <c r="K3091" s="4"/>
      <c r="L3091" s="4"/>
      <c r="M3091" s="4"/>
    </row>
    <row r="3092" spans="2:13" x14ac:dyDescent="0.25">
      <c r="B3092" s="4"/>
      <c r="C3092" s="4"/>
      <c r="D3092" s="4"/>
      <c r="E3092" s="4"/>
      <c r="F3092" s="4"/>
      <c r="G3092" s="4"/>
      <c r="H3092" s="4"/>
      <c r="I3092" s="4"/>
      <c r="J3092" s="4"/>
      <c r="K3092" s="4"/>
      <c r="L3092" s="4"/>
      <c r="M3092" s="4"/>
    </row>
    <row r="3093" spans="2:13" x14ac:dyDescent="0.25">
      <c r="B3093" s="4"/>
      <c r="C3093" s="4"/>
      <c r="D3093" s="4"/>
      <c r="E3093" s="4"/>
      <c r="F3093" s="4"/>
      <c r="G3093" s="4"/>
      <c r="H3093" s="4"/>
      <c r="I3093" s="4"/>
      <c r="J3093" s="4"/>
      <c r="K3093" s="4"/>
      <c r="L3093" s="4"/>
      <c r="M3093" s="4"/>
    </row>
    <row r="3094" spans="2:13" x14ac:dyDescent="0.25">
      <c r="B3094" s="4"/>
      <c r="C3094" s="4"/>
      <c r="D3094" s="4"/>
      <c r="E3094" s="4"/>
      <c r="F3094" s="4"/>
      <c r="G3094" s="4"/>
      <c r="H3094" s="4"/>
      <c r="I3094" s="4"/>
      <c r="J3094" s="4"/>
      <c r="K3094" s="4"/>
      <c r="L3094" s="4"/>
      <c r="M3094" s="4"/>
    </row>
    <row r="3095" spans="2:13" x14ac:dyDescent="0.25">
      <c r="B3095" s="4"/>
      <c r="C3095" s="4"/>
      <c r="D3095" s="4"/>
      <c r="E3095" s="4"/>
      <c r="F3095" s="4"/>
      <c r="G3095" s="4"/>
      <c r="H3095" s="4"/>
      <c r="I3095" s="4"/>
      <c r="J3095" s="4"/>
      <c r="K3095" s="4"/>
      <c r="L3095" s="4"/>
      <c r="M3095" s="4"/>
    </row>
    <row r="3096" spans="2:13" x14ac:dyDescent="0.25">
      <c r="B3096" s="4"/>
      <c r="C3096" s="4"/>
      <c r="D3096" s="4"/>
      <c r="E3096" s="4"/>
      <c r="F3096" s="4"/>
      <c r="G3096" s="4"/>
      <c r="H3096" s="4"/>
      <c r="I3096" s="4"/>
      <c r="J3096" s="4"/>
      <c r="K3096" s="4"/>
      <c r="L3096" s="4"/>
      <c r="M3096" s="4"/>
    </row>
    <row r="3097" spans="2:13" x14ac:dyDescent="0.25">
      <c r="B3097" s="4"/>
      <c r="C3097" s="4"/>
      <c r="D3097" s="4"/>
      <c r="E3097" s="4"/>
      <c r="F3097" s="4"/>
      <c r="G3097" s="4"/>
      <c r="H3097" s="4"/>
      <c r="I3097" s="4"/>
      <c r="J3097" s="4"/>
      <c r="K3097" s="4"/>
      <c r="L3097" s="4"/>
      <c r="M3097" s="4"/>
    </row>
    <row r="3098" spans="2:13" x14ac:dyDescent="0.25">
      <c r="B3098" s="4"/>
      <c r="C3098" s="4"/>
      <c r="D3098" s="4"/>
      <c r="E3098" s="4"/>
      <c r="F3098" s="4"/>
      <c r="G3098" s="4"/>
      <c r="H3098" s="4"/>
      <c r="I3098" s="4"/>
      <c r="J3098" s="4"/>
      <c r="K3098" s="4"/>
      <c r="L3098" s="4"/>
      <c r="M3098" s="4"/>
    </row>
    <row r="3099" spans="2:13" x14ac:dyDescent="0.25">
      <c r="B3099" s="4"/>
      <c r="C3099" s="4"/>
      <c r="D3099" s="4"/>
      <c r="E3099" s="4"/>
      <c r="F3099" s="4"/>
      <c r="G3099" s="4"/>
      <c r="H3099" s="4"/>
      <c r="I3099" s="4"/>
      <c r="J3099" s="4"/>
      <c r="K3099" s="4"/>
      <c r="L3099" s="4"/>
      <c r="M3099" s="4"/>
    </row>
    <row r="3100" spans="2:13" x14ac:dyDescent="0.25">
      <c r="B3100" s="4"/>
      <c r="C3100" s="4"/>
      <c r="D3100" s="4"/>
      <c r="E3100" s="4"/>
      <c r="F3100" s="4"/>
      <c r="G3100" s="4"/>
      <c r="H3100" s="4"/>
      <c r="I3100" s="4"/>
      <c r="J3100" s="4"/>
      <c r="K3100" s="4"/>
      <c r="L3100" s="4"/>
      <c r="M3100" s="4"/>
    </row>
    <row r="3101" spans="2:13" x14ac:dyDescent="0.25">
      <c r="B3101" s="4"/>
      <c r="C3101" s="4"/>
      <c r="D3101" s="4"/>
      <c r="E3101" s="4"/>
      <c r="F3101" s="4"/>
      <c r="G3101" s="4"/>
      <c r="H3101" s="4"/>
      <c r="I3101" s="4"/>
      <c r="J3101" s="4"/>
      <c r="K3101" s="4"/>
      <c r="L3101" s="4"/>
      <c r="M3101" s="4"/>
    </row>
    <row r="3102" spans="2:13" x14ac:dyDescent="0.25">
      <c r="B3102" s="4"/>
      <c r="C3102" s="4"/>
      <c r="D3102" s="4"/>
      <c r="E3102" s="4"/>
      <c r="F3102" s="4"/>
      <c r="G3102" s="4"/>
      <c r="H3102" s="4"/>
      <c r="I3102" s="4"/>
      <c r="J3102" s="4"/>
      <c r="K3102" s="4"/>
      <c r="L3102" s="4"/>
      <c r="M3102" s="4"/>
    </row>
    <row r="3103" spans="2:13" x14ac:dyDescent="0.25">
      <c r="B3103" s="4"/>
      <c r="C3103" s="4"/>
      <c r="D3103" s="4"/>
      <c r="E3103" s="4"/>
      <c r="F3103" s="4"/>
      <c r="G3103" s="4"/>
      <c r="H3103" s="4"/>
      <c r="I3103" s="4"/>
      <c r="J3103" s="4"/>
      <c r="K3103" s="4"/>
      <c r="L3103" s="4"/>
      <c r="M3103" s="4"/>
    </row>
    <row r="3104" spans="2:13" x14ac:dyDescent="0.25">
      <c r="B3104" s="4"/>
      <c r="C3104" s="4"/>
      <c r="D3104" s="4"/>
      <c r="E3104" s="4"/>
      <c r="F3104" s="4"/>
      <c r="G3104" s="4"/>
      <c r="H3104" s="4"/>
      <c r="I3104" s="4"/>
      <c r="J3104" s="4"/>
      <c r="K3104" s="4"/>
      <c r="L3104" s="4"/>
      <c r="M3104" s="4"/>
    </row>
    <row r="3105" spans="2:13" x14ac:dyDescent="0.25">
      <c r="B3105" s="4"/>
      <c r="C3105" s="4"/>
      <c r="D3105" s="4"/>
      <c r="E3105" s="4"/>
      <c r="F3105" s="4"/>
      <c r="G3105" s="4"/>
      <c r="H3105" s="4"/>
      <c r="I3105" s="4"/>
      <c r="J3105" s="4"/>
      <c r="K3105" s="4"/>
      <c r="L3105" s="4"/>
      <c r="M3105" s="4"/>
    </row>
    <row r="3106" spans="2:13" x14ac:dyDescent="0.25">
      <c r="B3106" s="4"/>
      <c r="C3106" s="4"/>
      <c r="D3106" s="4"/>
      <c r="E3106" s="4"/>
      <c r="F3106" s="4"/>
      <c r="G3106" s="4"/>
      <c r="H3106" s="4"/>
      <c r="I3106" s="4"/>
      <c r="J3106" s="4"/>
      <c r="K3106" s="4"/>
      <c r="L3106" s="4"/>
      <c r="M3106" s="4"/>
    </row>
    <row r="3107" spans="2:13" x14ac:dyDescent="0.25">
      <c r="B3107" s="4"/>
      <c r="C3107" s="4"/>
      <c r="D3107" s="4"/>
      <c r="E3107" s="4"/>
      <c r="F3107" s="4"/>
      <c r="G3107" s="4"/>
      <c r="H3107" s="4"/>
      <c r="I3107" s="4"/>
      <c r="J3107" s="4"/>
      <c r="K3107" s="4"/>
      <c r="L3107" s="4"/>
      <c r="M3107" s="4"/>
    </row>
    <row r="3108" spans="2:13" x14ac:dyDescent="0.25">
      <c r="B3108" s="4"/>
      <c r="C3108" s="4"/>
      <c r="D3108" s="4"/>
      <c r="E3108" s="4"/>
      <c r="F3108" s="4"/>
      <c r="G3108" s="4"/>
      <c r="H3108" s="4"/>
      <c r="I3108" s="4"/>
      <c r="J3108" s="4"/>
      <c r="K3108" s="4"/>
      <c r="L3108" s="4"/>
      <c r="M3108" s="4"/>
    </row>
    <row r="3109" spans="2:13" x14ac:dyDescent="0.25">
      <c r="B3109" s="4"/>
      <c r="C3109" s="4"/>
      <c r="D3109" s="4"/>
      <c r="E3109" s="4"/>
      <c r="F3109" s="4"/>
      <c r="G3109" s="4"/>
      <c r="H3109" s="4"/>
      <c r="I3109" s="4"/>
      <c r="J3109" s="4"/>
      <c r="K3109" s="4"/>
      <c r="L3109" s="4"/>
      <c r="M3109" s="4"/>
    </row>
    <row r="3110" spans="2:13" x14ac:dyDescent="0.25">
      <c r="B3110" s="4"/>
      <c r="C3110" s="4"/>
      <c r="D3110" s="4"/>
      <c r="E3110" s="4"/>
      <c r="F3110" s="4"/>
      <c r="G3110" s="4"/>
      <c r="H3110" s="4"/>
      <c r="I3110" s="4"/>
      <c r="J3110" s="4"/>
      <c r="K3110" s="4"/>
      <c r="L3110" s="4"/>
      <c r="M3110" s="4"/>
    </row>
    <row r="3111" spans="2:13" x14ac:dyDescent="0.25">
      <c r="B3111" s="4"/>
      <c r="C3111" s="4"/>
      <c r="D3111" s="4"/>
      <c r="E3111" s="4"/>
      <c r="F3111" s="4"/>
      <c r="G3111" s="4"/>
      <c r="H3111" s="4"/>
      <c r="I3111" s="4"/>
      <c r="J3111" s="4"/>
      <c r="K3111" s="4"/>
      <c r="L3111" s="4"/>
      <c r="M3111" s="4"/>
    </row>
    <row r="3112" spans="2:13" x14ac:dyDescent="0.25">
      <c r="B3112" s="4"/>
      <c r="C3112" s="4"/>
      <c r="D3112" s="4"/>
      <c r="E3112" s="4"/>
      <c r="F3112" s="4"/>
      <c r="G3112" s="4"/>
      <c r="H3112" s="4"/>
      <c r="I3112" s="4"/>
      <c r="J3112" s="4"/>
      <c r="K3112" s="4"/>
      <c r="L3112" s="4"/>
      <c r="M3112" s="4"/>
    </row>
    <row r="3113" spans="2:13" x14ac:dyDescent="0.25">
      <c r="B3113" s="4"/>
      <c r="C3113" s="4"/>
      <c r="D3113" s="4"/>
      <c r="E3113" s="4"/>
      <c r="F3113" s="4"/>
      <c r="G3113" s="4"/>
      <c r="H3113" s="4"/>
      <c r="I3113" s="4"/>
      <c r="J3113" s="4"/>
      <c r="K3113" s="4"/>
      <c r="L3113" s="4"/>
      <c r="M3113" s="4"/>
    </row>
    <row r="3114" spans="2:13" x14ac:dyDescent="0.25">
      <c r="B3114" s="4"/>
      <c r="C3114" s="4"/>
      <c r="D3114" s="4"/>
      <c r="E3114" s="4"/>
      <c r="F3114" s="4"/>
      <c r="G3114" s="4"/>
      <c r="H3114" s="4"/>
      <c r="I3114" s="4"/>
      <c r="J3114" s="4"/>
      <c r="K3114" s="4"/>
      <c r="L3114" s="4"/>
      <c r="M3114" s="4"/>
    </row>
    <row r="3115" spans="2:13" x14ac:dyDescent="0.25">
      <c r="B3115" s="4"/>
      <c r="C3115" s="4"/>
      <c r="D3115" s="4"/>
      <c r="E3115" s="4"/>
      <c r="F3115" s="4"/>
      <c r="G3115" s="4"/>
      <c r="H3115" s="4"/>
      <c r="I3115" s="4"/>
      <c r="J3115" s="4"/>
      <c r="K3115" s="4"/>
      <c r="L3115" s="4"/>
      <c r="M3115" s="4"/>
    </row>
    <row r="3116" spans="2:13" x14ac:dyDescent="0.25">
      <c r="B3116" s="4"/>
      <c r="C3116" s="4"/>
      <c r="D3116" s="4"/>
      <c r="E3116" s="4"/>
      <c r="F3116" s="4"/>
      <c r="G3116" s="4"/>
      <c r="H3116" s="4"/>
      <c r="I3116" s="4"/>
      <c r="J3116" s="4"/>
      <c r="K3116" s="4"/>
      <c r="L3116" s="4"/>
      <c r="M3116" s="4"/>
    </row>
    <row r="3117" spans="2:13" x14ac:dyDescent="0.25">
      <c r="B3117" s="4"/>
      <c r="C3117" s="4"/>
      <c r="D3117" s="4"/>
      <c r="E3117" s="4"/>
      <c r="F3117" s="4"/>
      <c r="G3117" s="4"/>
      <c r="H3117" s="4"/>
      <c r="I3117" s="4"/>
      <c r="J3117" s="4"/>
      <c r="K3117" s="4"/>
      <c r="L3117" s="4"/>
      <c r="M3117" s="4"/>
    </row>
    <row r="3118" spans="2:13" x14ac:dyDescent="0.25">
      <c r="B3118" s="4"/>
      <c r="C3118" s="4"/>
      <c r="D3118" s="4"/>
      <c r="E3118" s="4"/>
      <c r="F3118" s="4"/>
      <c r="G3118" s="4"/>
      <c r="H3118" s="4"/>
      <c r="I3118" s="4"/>
      <c r="J3118" s="4"/>
      <c r="K3118" s="4"/>
      <c r="L3118" s="4"/>
      <c r="M3118" s="4"/>
    </row>
    <row r="3119" spans="2:13" x14ac:dyDescent="0.25">
      <c r="B3119" s="4"/>
      <c r="C3119" s="4"/>
      <c r="D3119" s="4"/>
      <c r="E3119" s="4"/>
      <c r="F3119" s="4"/>
      <c r="G3119" s="4"/>
      <c r="H3119" s="4"/>
      <c r="I3119" s="4"/>
      <c r="J3119" s="4"/>
      <c r="K3119" s="4"/>
      <c r="L3119" s="4"/>
      <c r="M3119" s="4"/>
    </row>
    <row r="3120" spans="2:13" x14ac:dyDescent="0.25">
      <c r="B3120" s="4"/>
      <c r="C3120" s="4"/>
      <c r="D3120" s="4"/>
      <c r="E3120" s="4"/>
      <c r="F3120" s="4"/>
      <c r="G3120" s="4"/>
      <c r="H3120" s="4"/>
      <c r="I3120" s="4"/>
      <c r="J3120" s="4"/>
      <c r="K3120" s="4"/>
      <c r="L3120" s="4"/>
      <c r="M3120" s="4"/>
    </row>
    <row r="3121" spans="2:13" x14ac:dyDescent="0.25">
      <c r="B3121" s="4"/>
      <c r="C3121" s="4"/>
      <c r="D3121" s="4"/>
      <c r="E3121" s="4"/>
      <c r="F3121" s="4"/>
      <c r="G3121" s="4"/>
      <c r="H3121" s="4"/>
      <c r="I3121" s="4"/>
      <c r="J3121" s="4"/>
      <c r="K3121" s="4"/>
      <c r="L3121" s="4"/>
      <c r="M3121" s="4"/>
    </row>
    <row r="3122" spans="2:13" x14ac:dyDescent="0.25">
      <c r="B3122" s="4"/>
      <c r="C3122" s="4"/>
      <c r="D3122" s="4"/>
      <c r="E3122" s="4"/>
      <c r="F3122" s="4"/>
      <c r="G3122" s="4"/>
      <c r="H3122" s="4"/>
      <c r="I3122" s="4"/>
      <c r="J3122" s="4"/>
      <c r="K3122" s="4"/>
      <c r="L3122" s="4"/>
      <c r="M3122" s="4"/>
    </row>
    <row r="3123" spans="2:13" x14ac:dyDescent="0.25">
      <c r="B3123" s="4"/>
      <c r="C3123" s="4"/>
      <c r="D3123" s="4"/>
      <c r="E3123" s="4"/>
      <c r="F3123" s="4"/>
      <c r="G3123" s="4"/>
      <c r="H3123" s="4"/>
      <c r="I3123" s="4"/>
      <c r="J3123" s="4"/>
      <c r="K3123" s="4"/>
      <c r="L3123" s="4"/>
      <c r="M3123" s="4"/>
    </row>
    <row r="3124" spans="2:13" x14ac:dyDescent="0.25">
      <c r="B3124" s="4"/>
      <c r="C3124" s="4"/>
      <c r="D3124" s="4"/>
      <c r="E3124" s="4"/>
      <c r="F3124" s="4"/>
      <c r="G3124" s="4"/>
      <c r="H3124" s="4"/>
      <c r="I3124" s="4"/>
      <c r="J3124" s="4"/>
      <c r="K3124" s="4"/>
      <c r="L3124" s="4"/>
      <c r="M3124" s="4"/>
    </row>
    <row r="3125" spans="2:13" x14ac:dyDescent="0.25">
      <c r="B3125" s="4"/>
      <c r="C3125" s="4"/>
      <c r="D3125" s="4"/>
      <c r="E3125" s="4"/>
      <c r="F3125" s="4"/>
      <c r="G3125" s="4"/>
      <c r="H3125" s="4"/>
      <c r="I3125" s="4"/>
      <c r="J3125" s="4"/>
      <c r="K3125" s="4"/>
      <c r="L3125" s="4"/>
      <c r="M3125" s="4"/>
    </row>
    <row r="3126" spans="2:13" x14ac:dyDescent="0.25">
      <c r="B3126" s="4"/>
      <c r="C3126" s="4"/>
      <c r="D3126" s="4"/>
      <c r="E3126" s="4"/>
      <c r="F3126" s="4"/>
      <c r="G3126" s="4"/>
      <c r="H3126" s="4"/>
      <c r="I3126" s="4"/>
      <c r="J3126" s="4"/>
      <c r="K3126" s="4"/>
      <c r="L3126" s="4"/>
      <c r="M3126" s="4"/>
    </row>
    <row r="3127" spans="2:13" x14ac:dyDescent="0.25">
      <c r="B3127" s="4"/>
      <c r="C3127" s="4"/>
      <c r="D3127" s="4"/>
      <c r="E3127" s="4"/>
      <c r="F3127" s="4"/>
      <c r="G3127" s="4"/>
      <c r="H3127" s="4"/>
      <c r="I3127" s="4"/>
      <c r="J3127" s="4"/>
      <c r="K3127" s="4"/>
      <c r="L3127" s="4"/>
      <c r="M3127" s="4"/>
    </row>
    <row r="3128" spans="2:13" x14ac:dyDescent="0.25">
      <c r="B3128" s="4"/>
      <c r="C3128" s="4"/>
      <c r="D3128" s="4"/>
      <c r="E3128" s="4"/>
      <c r="F3128" s="4"/>
      <c r="G3128" s="4"/>
      <c r="H3128" s="4"/>
      <c r="I3128" s="4"/>
      <c r="J3128" s="4"/>
      <c r="K3128" s="4"/>
      <c r="L3128" s="4"/>
      <c r="M3128" s="4"/>
    </row>
    <row r="3129" spans="2:13" x14ac:dyDescent="0.25">
      <c r="B3129" s="4"/>
      <c r="C3129" s="4"/>
      <c r="D3129" s="4"/>
      <c r="E3129" s="4"/>
      <c r="F3129" s="4"/>
      <c r="G3129" s="4"/>
      <c r="H3129" s="4"/>
      <c r="I3129" s="4"/>
      <c r="J3129" s="4"/>
      <c r="K3129" s="4"/>
      <c r="L3129" s="4"/>
      <c r="M3129" s="4"/>
    </row>
    <row r="3130" spans="2:13" x14ac:dyDescent="0.25">
      <c r="B3130" s="4"/>
      <c r="C3130" s="4"/>
      <c r="D3130" s="4"/>
      <c r="E3130" s="4"/>
      <c r="F3130" s="4"/>
      <c r="G3130" s="4"/>
      <c r="H3130" s="4"/>
      <c r="I3130" s="4"/>
      <c r="J3130" s="4"/>
      <c r="K3130" s="4"/>
      <c r="L3130" s="4"/>
      <c r="M3130" s="4"/>
    </row>
    <row r="3131" spans="2:13" x14ac:dyDescent="0.25">
      <c r="B3131" s="4"/>
      <c r="C3131" s="4"/>
      <c r="D3131" s="4"/>
      <c r="E3131" s="4"/>
      <c r="F3131" s="4"/>
      <c r="G3131" s="4"/>
      <c r="H3131" s="4"/>
      <c r="I3131" s="4"/>
      <c r="J3131" s="4"/>
      <c r="K3131" s="4"/>
      <c r="L3131" s="4"/>
      <c r="M3131" s="4"/>
    </row>
    <row r="3132" spans="2:13" x14ac:dyDescent="0.25">
      <c r="B3132" s="4"/>
      <c r="C3132" s="4"/>
      <c r="D3132" s="4"/>
      <c r="E3132" s="4"/>
      <c r="F3132" s="4"/>
      <c r="G3132" s="4"/>
      <c r="H3132" s="4"/>
      <c r="I3132" s="4"/>
      <c r="J3132" s="4"/>
      <c r="K3132" s="4"/>
      <c r="L3132" s="4"/>
      <c r="M3132" s="4"/>
    </row>
    <row r="3133" spans="2:13" x14ac:dyDescent="0.25">
      <c r="B3133" s="4"/>
      <c r="C3133" s="4"/>
      <c r="D3133" s="4"/>
      <c r="E3133" s="4"/>
      <c r="F3133" s="4"/>
      <c r="G3133" s="4"/>
      <c r="H3133" s="4"/>
      <c r="I3133" s="4"/>
      <c r="J3133" s="4"/>
      <c r="K3133" s="4"/>
      <c r="L3133" s="4"/>
      <c r="M3133" s="4"/>
    </row>
    <row r="3134" spans="2:13" x14ac:dyDescent="0.25">
      <c r="B3134" s="4"/>
      <c r="C3134" s="4"/>
      <c r="D3134" s="4"/>
      <c r="E3134" s="4"/>
      <c r="F3134" s="4"/>
      <c r="G3134" s="4"/>
      <c r="H3134" s="4"/>
      <c r="I3134" s="4"/>
      <c r="J3134" s="4"/>
      <c r="K3134" s="4"/>
      <c r="L3134" s="4"/>
      <c r="M3134" s="4"/>
    </row>
    <row r="3135" spans="2:13" x14ac:dyDescent="0.25">
      <c r="B3135" s="4"/>
      <c r="C3135" s="4"/>
      <c r="D3135" s="4"/>
      <c r="E3135" s="4"/>
      <c r="F3135" s="4"/>
      <c r="G3135" s="4"/>
      <c r="H3135" s="4"/>
      <c r="I3135" s="4"/>
      <c r="J3135" s="4"/>
      <c r="K3135" s="4"/>
      <c r="L3135" s="4"/>
      <c r="M3135" s="4"/>
    </row>
    <row r="3136" spans="2:13" x14ac:dyDescent="0.25">
      <c r="B3136" s="4"/>
      <c r="C3136" s="4"/>
      <c r="D3136" s="4"/>
      <c r="E3136" s="4"/>
      <c r="F3136" s="4"/>
      <c r="G3136" s="4"/>
      <c r="H3136" s="4"/>
      <c r="I3136" s="4"/>
      <c r="J3136" s="4"/>
      <c r="K3136" s="4"/>
      <c r="L3136" s="4"/>
      <c r="M3136" s="4"/>
    </row>
    <row r="3137" spans="2:13" x14ac:dyDescent="0.25">
      <c r="B3137" s="4"/>
      <c r="C3137" s="4"/>
      <c r="D3137" s="4"/>
      <c r="E3137" s="4"/>
      <c r="F3137" s="4"/>
      <c r="G3137" s="4"/>
      <c r="H3137" s="4"/>
      <c r="I3137" s="4"/>
      <c r="J3137" s="4"/>
      <c r="K3137" s="4"/>
      <c r="L3137" s="4"/>
      <c r="M3137" s="4"/>
    </row>
    <row r="3138" spans="2:13" x14ac:dyDescent="0.25">
      <c r="B3138" s="4"/>
      <c r="C3138" s="4"/>
      <c r="D3138" s="4"/>
      <c r="E3138" s="4"/>
      <c r="F3138" s="4"/>
      <c r="G3138" s="4"/>
      <c r="H3138" s="4"/>
      <c r="I3138" s="4"/>
      <c r="J3138" s="4"/>
      <c r="K3138" s="4"/>
      <c r="L3138" s="4"/>
      <c r="M3138" s="4"/>
    </row>
    <row r="3139" spans="2:13" x14ac:dyDescent="0.25">
      <c r="B3139" s="4"/>
      <c r="C3139" s="4"/>
      <c r="D3139" s="4"/>
      <c r="E3139" s="4"/>
      <c r="F3139" s="4"/>
      <c r="G3139" s="4"/>
      <c r="H3139" s="4"/>
      <c r="I3139" s="4"/>
      <c r="J3139" s="4"/>
      <c r="K3139" s="4"/>
      <c r="L3139" s="4"/>
      <c r="M3139" s="4"/>
    </row>
    <row r="3140" spans="2:13" x14ac:dyDescent="0.25">
      <c r="B3140" s="4"/>
      <c r="C3140" s="4"/>
      <c r="D3140" s="4"/>
      <c r="E3140" s="4"/>
      <c r="F3140" s="4"/>
      <c r="G3140" s="4"/>
      <c r="H3140" s="4"/>
      <c r="I3140" s="4"/>
      <c r="J3140" s="4"/>
      <c r="K3140" s="4"/>
      <c r="L3140" s="4"/>
      <c r="M3140" s="4"/>
    </row>
    <row r="3141" spans="2:13" x14ac:dyDescent="0.25">
      <c r="B3141" s="4"/>
      <c r="C3141" s="4"/>
      <c r="D3141" s="4"/>
      <c r="E3141" s="4"/>
      <c r="F3141" s="4"/>
      <c r="G3141" s="4"/>
      <c r="H3141" s="4"/>
      <c r="I3141" s="4"/>
      <c r="J3141" s="4"/>
      <c r="K3141" s="4"/>
      <c r="L3141" s="4"/>
      <c r="M3141" s="4"/>
    </row>
    <row r="3142" spans="2:13" x14ac:dyDescent="0.25">
      <c r="B3142" s="4"/>
      <c r="C3142" s="4"/>
      <c r="D3142" s="4"/>
      <c r="E3142" s="4"/>
      <c r="F3142" s="4"/>
      <c r="G3142" s="4"/>
      <c r="H3142" s="4"/>
      <c r="I3142" s="4"/>
      <c r="J3142" s="4"/>
      <c r="K3142" s="4"/>
      <c r="L3142" s="4"/>
      <c r="M3142" s="4"/>
    </row>
    <row r="3143" spans="2:13" x14ac:dyDescent="0.25">
      <c r="B3143" s="4"/>
      <c r="C3143" s="4"/>
      <c r="D3143" s="4"/>
      <c r="E3143" s="4"/>
      <c r="F3143" s="4"/>
      <c r="G3143" s="4"/>
      <c r="H3143" s="4"/>
      <c r="I3143" s="4"/>
      <c r="J3143" s="4"/>
      <c r="K3143" s="4"/>
      <c r="L3143" s="4"/>
      <c r="M3143" s="4"/>
    </row>
    <row r="3144" spans="2:13" x14ac:dyDescent="0.25">
      <c r="B3144" s="4"/>
      <c r="C3144" s="4"/>
      <c r="D3144" s="4"/>
      <c r="E3144" s="4"/>
      <c r="F3144" s="4"/>
      <c r="G3144" s="4"/>
      <c r="H3144" s="4"/>
      <c r="I3144" s="4"/>
      <c r="J3144" s="4"/>
      <c r="K3144" s="4"/>
      <c r="L3144" s="4"/>
      <c r="M3144" s="4"/>
    </row>
    <row r="3145" spans="2:13" x14ac:dyDescent="0.25">
      <c r="B3145" s="4"/>
      <c r="C3145" s="4"/>
      <c r="D3145" s="4"/>
      <c r="E3145" s="4"/>
      <c r="F3145" s="4"/>
      <c r="G3145" s="4"/>
      <c r="H3145" s="4"/>
      <c r="I3145" s="4"/>
      <c r="J3145" s="4"/>
      <c r="K3145" s="4"/>
      <c r="L3145" s="4"/>
      <c r="M3145" s="4"/>
    </row>
    <row r="3146" spans="2:13" x14ac:dyDescent="0.25">
      <c r="B3146" s="4"/>
      <c r="C3146" s="4"/>
      <c r="D3146" s="4"/>
      <c r="E3146" s="4"/>
      <c r="F3146" s="4"/>
      <c r="G3146" s="4"/>
      <c r="H3146" s="4"/>
      <c r="I3146" s="4"/>
      <c r="J3146" s="4"/>
      <c r="K3146" s="4"/>
      <c r="L3146" s="4"/>
      <c r="M3146" s="4"/>
    </row>
    <row r="3147" spans="2:13" x14ac:dyDescent="0.25">
      <c r="B3147" s="4"/>
      <c r="C3147" s="4"/>
      <c r="D3147" s="4"/>
      <c r="E3147" s="4"/>
      <c r="F3147" s="4"/>
      <c r="G3147" s="4"/>
      <c r="H3147" s="4"/>
      <c r="I3147" s="4"/>
      <c r="J3147" s="4"/>
      <c r="K3147" s="4"/>
      <c r="L3147" s="4"/>
      <c r="M3147" s="4"/>
    </row>
    <row r="3148" spans="2:13" x14ac:dyDescent="0.25">
      <c r="B3148" s="4"/>
      <c r="C3148" s="4"/>
      <c r="D3148" s="4"/>
      <c r="E3148" s="4"/>
      <c r="F3148" s="4"/>
      <c r="G3148" s="4"/>
      <c r="H3148" s="4"/>
      <c r="I3148" s="4"/>
      <c r="J3148" s="4"/>
      <c r="K3148" s="4"/>
      <c r="L3148" s="4"/>
      <c r="M3148" s="4"/>
    </row>
    <row r="3149" spans="2:13" x14ac:dyDescent="0.25">
      <c r="B3149" s="4"/>
      <c r="C3149" s="4"/>
      <c r="D3149" s="4"/>
      <c r="E3149" s="4"/>
      <c r="F3149" s="4"/>
      <c r="G3149" s="4"/>
      <c r="H3149" s="4"/>
      <c r="I3149" s="4"/>
      <c r="J3149" s="4"/>
      <c r="K3149" s="4"/>
      <c r="L3149" s="4"/>
      <c r="M3149" s="4"/>
    </row>
    <row r="3150" spans="2:13" x14ac:dyDescent="0.25">
      <c r="B3150" s="4"/>
      <c r="C3150" s="4"/>
      <c r="D3150" s="4"/>
      <c r="E3150" s="4"/>
      <c r="F3150" s="4"/>
      <c r="G3150" s="4"/>
      <c r="H3150" s="4"/>
      <c r="I3150" s="4"/>
      <c r="J3150" s="4"/>
      <c r="K3150" s="4"/>
      <c r="L3150" s="4"/>
      <c r="M3150" s="4"/>
    </row>
    <row r="3151" spans="2:13" x14ac:dyDescent="0.25">
      <c r="B3151" s="4"/>
      <c r="C3151" s="4"/>
      <c r="D3151" s="4"/>
      <c r="E3151" s="4"/>
      <c r="F3151" s="4"/>
      <c r="G3151" s="4"/>
      <c r="H3151" s="4"/>
      <c r="I3151" s="4"/>
      <c r="J3151" s="4"/>
      <c r="K3151" s="4"/>
      <c r="L3151" s="4"/>
      <c r="M3151" s="4"/>
    </row>
    <row r="3152" spans="2:13" x14ac:dyDescent="0.25">
      <c r="B3152" s="4"/>
      <c r="C3152" s="4"/>
      <c r="D3152" s="4"/>
      <c r="E3152" s="4"/>
      <c r="F3152" s="4"/>
      <c r="G3152" s="4"/>
      <c r="H3152" s="4"/>
      <c r="I3152" s="4"/>
      <c r="J3152" s="4"/>
      <c r="K3152" s="4"/>
      <c r="L3152" s="4"/>
      <c r="M3152" s="4"/>
    </row>
    <row r="3153" spans="2:13" x14ac:dyDescent="0.25">
      <c r="B3153" s="4"/>
      <c r="C3153" s="4"/>
      <c r="D3153" s="4"/>
      <c r="E3153" s="4"/>
      <c r="F3153" s="4"/>
      <c r="G3153" s="4"/>
      <c r="H3153" s="4"/>
      <c r="I3153" s="4"/>
      <c r="J3153" s="4"/>
      <c r="K3153" s="4"/>
      <c r="L3153" s="4"/>
      <c r="M3153" s="4"/>
    </row>
    <row r="3154" spans="2:13" x14ac:dyDescent="0.25">
      <c r="B3154" s="4"/>
      <c r="C3154" s="4"/>
      <c r="D3154" s="4"/>
      <c r="E3154" s="4"/>
      <c r="F3154" s="4"/>
      <c r="G3154" s="4"/>
      <c r="H3154" s="4"/>
      <c r="I3154" s="4"/>
      <c r="J3154" s="4"/>
      <c r="K3154" s="4"/>
      <c r="L3154" s="4"/>
      <c r="M3154" s="4"/>
    </row>
    <row r="3155" spans="2:13" x14ac:dyDescent="0.25">
      <c r="B3155" s="4"/>
      <c r="C3155" s="4"/>
      <c r="D3155" s="4"/>
      <c r="E3155" s="4"/>
      <c r="F3155" s="4"/>
      <c r="G3155" s="4"/>
      <c r="H3155" s="4"/>
      <c r="I3155" s="4"/>
      <c r="J3155" s="4"/>
      <c r="K3155" s="4"/>
      <c r="L3155" s="4"/>
      <c r="M3155" s="4"/>
    </row>
    <row r="3156" spans="2:13" x14ac:dyDescent="0.25">
      <c r="B3156" s="4"/>
      <c r="C3156" s="4"/>
      <c r="D3156" s="4"/>
      <c r="E3156" s="4"/>
      <c r="F3156" s="4"/>
      <c r="G3156" s="4"/>
      <c r="H3156" s="4"/>
      <c r="I3156" s="4"/>
      <c r="J3156" s="4"/>
      <c r="K3156" s="4"/>
      <c r="L3156" s="4"/>
      <c r="M3156" s="4"/>
    </row>
    <row r="3157" spans="2:13" x14ac:dyDescent="0.25">
      <c r="B3157" s="4"/>
      <c r="C3157" s="4"/>
      <c r="D3157" s="4"/>
      <c r="E3157" s="4"/>
      <c r="F3157" s="4"/>
      <c r="G3157" s="4"/>
      <c r="H3157" s="4"/>
      <c r="I3157" s="4"/>
      <c r="J3157" s="4"/>
      <c r="K3157" s="4"/>
      <c r="L3157" s="4"/>
      <c r="M3157" s="4"/>
    </row>
    <row r="3158" spans="2:13" x14ac:dyDescent="0.25">
      <c r="B3158" s="4"/>
      <c r="C3158" s="4"/>
      <c r="D3158" s="4"/>
      <c r="E3158" s="4"/>
      <c r="F3158" s="4"/>
      <c r="G3158" s="4"/>
      <c r="H3158" s="4"/>
      <c r="I3158" s="4"/>
      <c r="J3158" s="4"/>
      <c r="K3158" s="4"/>
      <c r="L3158" s="4"/>
      <c r="M3158" s="4"/>
    </row>
    <row r="3159" spans="2:13" x14ac:dyDescent="0.25">
      <c r="B3159" s="4"/>
      <c r="C3159" s="4"/>
      <c r="D3159" s="4"/>
      <c r="E3159" s="4"/>
      <c r="F3159" s="4"/>
      <c r="G3159" s="4"/>
      <c r="H3159" s="4"/>
      <c r="I3159" s="4"/>
      <c r="J3159" s="4"/>
      <c r="K3159" s="4"/>
      <c r="L3159" s="4"/>
      <c r="M3159" s="4"/>
    </row>
    <row r="3160" spans="2:13" x14ac:dyDescent="0.25">
      <c r="B3160" s="4"/>
      <c r="C3160" s="4"/>
      <c r="D3160" s="4"/>
      <c r="E3160" s="4"/>
      <c r="F3160" s="4"/>
      <c r="G3160" s="4"/>
      <c r="H3160" s="4"/>
      <c r="I3160" s="4"/>
      <c r="J3160" s="4"/>
      <c r="K3160" s="4"/>
      <c r="L3160" s="4"/>
      <c r="M3160" s="4"/>
    </row>
    <row r="3161" spans="2:13" x14ac:dyDescent="0.25">
      <c r="B3161" s="4"/>
      <c r="C3161" s="4"/>
      <c r="D3161" s="4"/>
      <c r="E3161" s="4"/>
      <c r="F3161" s="4"/>
      <c r="G3161" s="4"/>
      <c r="H3161" s="4"/>
      <c r="I3161" s="4"/>
      <c r="J3161" s="4"/>
      <c r="K3161" s="4"/>
      <c r="L3161" s="4"/>
      <c r="M3161" s="4"/>
    </row>
    <row r="3162" spans="2:13" x14ac:dyDescent="0.25">
      <c r="B3162" s="4"/>
      <c r="C3162" s="4"/>
      <c r="D3162" s="4"/>
      <c r="E3162" s="4"/>
      <c r="F3162" s="4"/>
      <c r="G3162" s="4"/>
      <c r="H3162" s="4"/>
      <c r="I3162" s="4"/>
      <c r="J3162" s="4"/>
      <c r="K3162" s="4"/>
      <c r="L3162" s="4"/>
      <c r="M3162" s="4"/>
    </row>
    <row r="3163" spans="2:13" x14ac:dyDescent="0.25">
      <c r="B3163" s="4"/>
      <c r="C3163" s="4"/>
      <c r="D3163" s="4"/>
      <c r="E3163" s="4"/>
      <c r="F3163" s="4"/>
      <c r="G3163" s="4"/>
      <c r="H3163" s="4"/>
      <c r="I3163" s="4"/>
      <c r="J3163" s="4"/>
      <c r="K3163" s="4"/>
      <c r="L3163" s="4"/>
      <c r="M3163" s="4"/>
    </row>
    <row r="3164" spans="2:13" x14ac:dyDescent="0.25">
      <c r="B3164" s="4"/>
      <c r="C3164" s="4"/>
      <c r="D3164" s="4"/>
      <c r="E3164" s="4"/>
      <c r="F3164" s="4"/>
      <c r="G3164" s="4"/>
      <c r="H3164" s="4"/>
      <c r="I3164" s="4"/>
      <c r="J3164" s="4"/>
      <c r="K3164" s="4"/>
      <c r="L3164" s="4"/>
      <c r="M3164" s="4"/>
    </row>
    <row r="3165" spans="2:13" x14ac:dyDescent="0.25">
      <c r="B3165" s="4"/>
      <c r="C3165" s="4"/>
      <c r="D3165" s="4"/>
      <c r="E3165" s="4"/>
      <c r="F3165" s="4"/>
      <c r="G3165" s="4"/>
      <c r="H3165" s="4"/>
      <c r="I3165" s="4"/>
      <c r="J3165" s="4"/>
      <c r="K3165" s="4"/>
      <c r="L3165" s="4"/>
      <c r="M3165" s="4"/>
    </row>
    <row r="3166" spans="2:13" x14ac:dyDescent="0.25">
      <c r="B3166" s="4"/>
      <c r="C3166" s="4"/>
      <c r="D3166" s="4"/>
      <c r="E3166" s="4"/>
      <c r="F3166" s="4"/>
      <c r="G3166" s="4"/>
      <c r="H3166" s="4"/>
      <c r="I3166" s="4"/>
      <c r="J3166" s="4"/>
      <c r="K3166" s="4"/>
      <c r="L3166" s="4"/>
      <c r="M3166" s="4"/>
    </row>
    <row r="3167" spans="2:13" x14ac:dyDescent="0.25">
      <c r="B3167" s="4"/>
      <c r="C3167" s="4"/>
      <c r="D3167" s="4"/>
      <c r="E3167" s="4"/>
      <c r="F3167" s="4"/>
      <c r="G3167" s="4"/>
      <c r="H3167" s="4"/>
      <c r="I3167" s="4"/>
      <c r="J3167" s="4"/>
      <c r="K3167" s="4"/>
      <c r="L3167" s="4"/>
      <c r="M3167" s="4"/>
    </row>
    <row r="3168" spans="2:13" x14ac:dyDescent="0.25">
      <c r="B3168" s="4"/>
      <c r="C3168" s="4"/>
      <c r="D3168" s="4"/>
      <c r="E3168" s="4"/>
      <c r="F3168" s="4"/>
      <c r="G3168" s="4"/>
      <c r="H3168" s="4"/>
      <c r="I3168" s="4"/>
      <c r="J3168" s="4"/>
      <c r="K3168" s="4"/>
      <c r="L3168" s="4"/>
      <c r="M3168" s="4"/>
    </row>
    <row r="3169" spans="2:13" x14ac:dyDescent="0.25">
      <c r="B3169" s="4"/>
      <c r="C3169" s="4"/>
      <c r="D3169" s="4"/>
      <c r="E3169" s="4"/>
      <c r="F3169" s="4"/>
      <c r="G3169" s="4"/>
      <c r="H3169" s="4"/>
      <c r="I3169" s="4"/>
      <c r="J3169" s="4"/>
      <c r="K3169" s="4"/>
      <c r="L3169" s="4"/>
      <c r="M3169" s="4"/>
    </row>
    <row r="3170" spans="2:13" x14ac:dyDescent="0.25">
      <c r="B3170" s="4"/>
      <c r="C3170" s="4"/>
      <c r="D3170" s="4"/>
      <c r="E3170" s="4"/>
      <c r="F3170" s="4"/>
      <c r="G3170" s="4"/>
      <c r="H3170" s="4"/>
      <c r="I3170" s="4"/>
      <c r="J3170" s="4"/>
      <c r="K3170" s="4"/>
      <c r="L3170" s="4"/>
      <c r="M3170" s="4"/>
    </row>
    <row r="3171" spans="2:13" x14ac:dyDescent="0.25">
      <c r="B3171" s="4"/>
      <c r="C3171" s="4"/>
      <c r="D3171" s="4"/>
      <c r="E3171" s="4"/>
      <c r="F3171" s="4"/>
      <c r="G3171" s="4"/>
      <c r="H3171" s="4"/>
      <c r="I3171" s="4"/>
      <c r="J3171" s="4"/>
      <c r="K3171" s="4"/>
      <c r="L3171" s="4"/>
      <c r="M3171" s="4"/>
    </row>
    <row r="3172" spans="2:13" x14ac:dyDescent="0.25">
      <c r="B3172" s="4"/>
      <c r="C3172" s="4"/>
      <c r="D3172" s="4"/>
      <c r="E3172" s="4"/>
      <c r="F3172" s="4"/>
      <c r="G3172" s="4"/>
      <c r="H3172" s="4"/>
      <c r="I3172" s="4"/>
      <c r="J3172" s="4"/>
      <c r="K3172" s="4"/>
      <c r="L3172" s="4"/>
      <c r="M3172" s="4"/>
    </row>
    <row r="3173" spans="2:13" x14ac:dyDescent="0.25">
      <c r="B3173" s="4"/>
      <c r="C3173" s="4"/>
      <c r="D3173" s="4"/>
      <c r="E3173" s="4"/>
      <c r="F3173" s="4"/>
      <c r="G3173" s="4"/>
      <c r="H3173" s="4"/>
      <c r="I3173" s="4"/>
      <c r="J3173" s="4"/>
      <c r="K3173" s="4"/>
      <c r="L3173" s="4"/>
      <c r="M3173" s="4"/>
    </row>
    <row r="3174" spans="2:13" x14ac:dyDescent="0.25">
      <c r="B3174" s="4"/>
      <c r="C3174" s="4"/>
      <c r="D3174" s="4"/>
      <c r="E3174" s="4"/>
      <c r="F3174" s="4"/>
      <c r="G3174" s="4"/>
      <c r="H3174" s="4"/>
      <c r="I3174" s="4"/>
      <c r="J3174" s="4"/>
      <c r="K3174" s="4"/>
      <c r="L3174" s="4"/>
      <c r="M3174" s="4"/>
    </row>
    <row r="3175" spans="2:13" x14ac:dyDescent="0.25">
      <c r="B3175" s="4"/>
      <c r="C3175" s="4"/>
      <c r="D3175" s="4"/>
      <c r="E3175" s="4"/>
      <c r="F3175" s="4"/>
      <c r="G3175" s="4"/>
      <c r="H3175" s="4"/>
      <c r="I3175" s="4"/>
      <c r="J3175" s="4"/>
      <c r="K3175" s="4"/>
      <c r="L3175" s="4"/>
      <c r="M3175" s="4"/>
    </row>
    <row r="3176" spans="2:13" x14ac:dyDescent="0.25">
      <c r="B3176" s="4"/>
      <c r="C3176" s="4"/>
      <c r="D3176" s="4"/>
      <c r="E3176" s="4"/>
      <c r="F3176" s="4"/>
      <c r="G3176" s="4"/>
      <c r="H3176" s="4"/>
      <c r="I3176" s="4"/>
      <c r="J3176" s="4"/>
      <c r="K3176" s="4"/>
      <c r="L3176" s="4"/>
      <c r="M3176" s="4"/>
    </row>
    <row r="3177" spans="2:13" x14ac:dyDescent="0.25">
      <c r="B3177" s="4"/>
      <c r="C3177" s="4"/>
      <c r="D3177" s="4"/>
      <c r="E3177" s="4"/>
      <c r="F3177" s="4"/>
      <c r="G3177" s="4"/>
      <c r="H3177" s="4"/>
      <c r="I3177" s="4"/>
      <c r="J3177" s="4"/>
      <c r="K3177" s="4"/>
      <c r="L3177" s="4"/>
      <c r="M3177" s="4"/>
    </row>
    <row r="3178" spans="2:13" x14ac:dyDescent="0.25">
      <c r="B3178" s="4"/>
      <c r="C3178" s="4"/>
      <c r="D3178" s="4"/>
      <c r="E3178" s="4"/>
      <c r="F3178" s="4"/>
      <c r="G3178" s="4"/>
      <c r="H3178" s="4"/>
      <c r="I3178" s="4"/>
      <c r="J3178" s="4"/>
      <c r="K3178" s="4"/>
      <c r="L3178" s="4"/>
      <c r="M3178" s="4"/>
    </row>
    <row r="3179" spans="2:13" x14ac:dyDescent="0.25">
      <c r="B3179" s="4"/>
      <c r="C3179" s="4"/>
      <c r="D3179" s="4"/>
      <c r="E3179" s="4"/>
      <c r="F3179" s="4"/>
      <c r="G3179" s="4"/>
      <c r="H3179" s="4"/>
      <c r="I3179" s="4"/>
      <c r="J3179" s="4"/>
      <c r="K3179" s="4"/>
      <c r="L3179" s="4"/>
      <c r="M3179" s="4"/>
    </row>
    <row r="3180" spans="2:13" x14ac:dyDescent="0.25">
      <c r="B3180" s="4"/>
      <c r="C3180" s="4"/>
      <c r="D3180" s="4"/>
      <c r="E3180" s="4"/>
      <c r="F3180" s="4"/>
      <c r="G3180" s="4"/>
      <c r="H3180" s="4"/>
      <c r="I3180" s="4"/>
      <c r="J3180" s="4"/>
      <c r="K3180" s="4"/>
      <c r="L3180" s="4"/>
      <c r="M3180" s="4"/>
    </row>
    <row r="3181" spans="2:13" x14ac:dyDescent="0.25">
      <c r="B3181" s="4"/>
      <c r="C3181" s="4"/>
      <c r="D3181" s="4"/>
      <c r="E3181" s="4"/>
      <c r="F3181" s="4"/>
      <c r="G3181" s="4"/>
      <c r="H3181" s="4"/>
      <c r="I3181" s="4"/>
      <c r="J3181" s="4"/>
      <c r="K3181" s="4"/>
      <c r="L3181" s="4"/>
      <c r="M3181" s="4"/>
    </row>
    <row r="3182" spans="2:13" x14ac:dyDescent="0.25">
      <c r="B3182" s="4"/>
      <c r="C3182" s="4"/>
      <c r="D3182" s="4"/>
      <c r="E3182" s="4"/>
      <c r="F3182" s="4"/>
      <c r="G3182" s="4"/>
      <c r="H3182" s="4"/>
      <c r="I3182" s="4"/>
      <c r="J3182" s="4"/>
      <c r="K3182" s="4"/>
      <c r="L3182" s="4"/>
      <c r="M3182" s="4"/>
    </row>
    <row r="3183" spans="2:13" x14ac:dyDescent="0.25">
      <c r="B3183" s="4"/>
      <c r="C3183" s="4"/>
      <c r="D3183" s="4"/>
      <c r="E3183" s="4"/>
      <c r="F3183" s="4"/>
      <c r="G3183" s="4"/>
      <c r="H3183" s="4"/>
      <c r="I3183" s="4"/>
      <c r="J3183" s="4"/>
      <c r="K3183" s="4"/>
      <c r="L3183" s="4"/>
      <c r="M3183" s="4"/>
    </row>
    <row r="3184" spans="2:13" x14ac:dyDescent="0.25">
      <c r="B3184" s="4"/>
      <c r="C3184" s="4"/>
      <c r="D3184" s="4"/>
      <c r="E3184" s="4"/>
      <c r="F3184" s="4"/>
      <c r="G3184" s="4"/>
      <c r="H3184" s="4"/>
      <c r="I3184" s="4"/>
      <c r="J3184" s="4"/>
      <c r="K3184" s="4"/>
      <c r="L3184" s="4"/>
      <c r="M3184" s="4"/>
    </row>
    <row r="3185" spans="2:13" x14ac:dyDescent="0.25">
      <c r="B3185" s="4"/>
      <c r="C3185" s="4"/>
      <c r="D3185" s="4"/>
      <c r="E3185" s="4"/>
      <c r="F3185" s="4"/>
      <c r="G3185" s="4"/>
      <c r="H3185" s="4"/>
      <c r="I3185" s="4"/>
      <c r="J3185" s="4"/>
      <c r="K3185" s="4"/>
      <c r="L3185" s="4"/>
      <c r="M3185" s="4"/>
    </row>
    <row r="3186" spans="2:13" x14ac:dyDescent="0.25">
      <c r="B3186" s="4"/>
      <c r="C3186" s="4"/>
      <c r="D3186" s="4"/>
      <c r="E3186" s="4"/>
      <c r="F3186" s="4"/>
      <c r="G3186" s="4"/>
      <c r="H3186" s="4"/>
      <c r="I3186" s="4"/>
      <c r="J3186" s="4"/>
      <c r="K3186" s="4"/>
      <c r="L3186" s="4"/>
      <c r="M3186" s="4"/>
    </row>
    <row r="3187" spans="2:13" x14ac:dyDescent="0.25">
      <c r="B3187" s="4"/>
      <c r="C3187" s="4"/>
      <c r="D3187" s="4"/>
      <c r="E3187" s="4"/>
      <c r="F3187" s="4"/>
      <c r="G3187" s="4"/>
      <c r="H3187" s="4"/>
      <c r="I3187" s="4"/>
      <c r="J3187" s="4"/>
      <c r="K3187" s="4"/>
      <c r="L3187" s="4"/>
      <c r="M3187" s="4"/>
    </row>
    <row r="3188" spans="2:13" x14ac:dyDescent="0.25">
      <c r="B3188" s="4"/>
      <c r="C3188" s="4"/>
      <c r="D3188" s="4"/>
      <c r="E3188" s="4"/>
      <c r="F3188" s="4"/>
      <c r="G3188" s="4"/>
      <c r="H3188" s="4"/>
      <c r="I3188" s="4"/>
      <c r="J3188" s="4"/>
      <c r="K3188" s="4"/>
      <c r="L3188" s="4"/>
      <c r="M3188" s="4"/>
    </row>
    <row r="3189" spans="2:13" x14ac:dyDescent="0.25">
      <c r="B3189" s="4"/>
      <c r="C3189" s="4"/>
      <c r="D3189" s="4"/>
      <c r="E3189" s="4"/>
      <c r="F3189" s="4"/>
      <c r="G3189" s="4"/>
      <c r="H3189" s="4"/>
      <c r="I3189" s="4"/>
      <c r="J3189" s="4"/>
      <c r="K3189" s="4"/>
      <c r="L3189" s="4"/>
      <c r="M3189" s="4"/>
    </row>
    <row r="3190" spans="2:13" x14ac:dyDescent="0.25">
      <c r="B3190" s="4"/>
      <c r="C3190" s="4"/>
      <c r="D3190" s="4"/>
      <c r="E3190" s="4"/>
      <c r="F3190" s="4"/>
      <c r="G3190" s="4"/>
      <c r="H3190" s="4"/>
      <c r="I3190" s="4"/>
      <c r="J3190" s="4"/>
      <c r="K3190" s="4"/>
      <c r="L3190" s="4"/>
      <c r="M3190" s="4"/>
    </row>
    <row r="3191" spans="2:13" x14ac:dyDescent="0.25">
      <c r="B3191" s="4"/>
      <c r="C3191" s="4"/>
      <c r="D3191" s="4"/>
      <c r="E3191" s="4"/>
      <c r="F3191" s="4"/>
      <c r="G3191" s="4"/>
      <c r="H3191" s="4"/>
      <c r="I3191" s="4"/>
      <c r="J3191" s="4"/>
      <c r="K3191" s="4"/>
      <c r="L3191" s="4"/>
      <c r="M3191" s="4"/>
    </row>
    <row r="3192" spans="2:13" x14ac:dyDescent="0.25">
      <c r="B3192" s="4"/>
      <c r="C3192" s="4"/>
      <c r="D3192" s="4"/>
      <c r="E3192" s="4"/>
      <c r="F3192" s="4"/>
      <c r="G3192" s="4"/>
      <c r="H3192" s="4"/>
      <c r="I3192" s="4"/>
      <c r="J3192" s="4"/>
      <c r="K3192" s="4"/>
      <c r="L3192" s="4"/>
      <c r="M3192" s="4"/>
    </row>
    <row r="3193" spans="2:13" x14ac:dyDescent="0.25">
      <c r="B3193" s="4"/>
      <c r="C3193" s="4"/>
      <c r="D3193" s="4"/>
      <c r="E3193" s="4"/>
      <c r="F3193" s="4"/>
      <c r="G3193" s="4"/>
      <c r="H3193" s="4"/>
      <c r="I3193" s="4"/>
      <c r="J3193" s="4"/>
      <c r="K3193" s="4"/>
      <c r="L3193" s="4"/>
      <c r="M3193" s="4"/>
    </row>
    <row r="3194" spans="2:13" x14ac:dyDescent="0.25">
      <c r="B3194" s="4"/>
      <c r="C3194" s="4"/>
      <c r="D3194" s="4"/>
      <c r="E3194" s="4"/>
      <c r="F3194" s="4"/>
      <c r="G3194" s="4"/>
      <c r="H3194" s="4"/>
      <c r="I3194" s="4"/>
      <c r="J3194" s="4"/>
      <c r="K3194" s="4"/>
      <c r="L3194" s="4"/>
      <c r="M3194" s="4"/>
    </row>
    <row r="3195" spans="2:13" x14ac:dyDescent="0.25">
      <c r="B3195" s="4"/>
      <c r="C3195" s="4"/>
      <c r="D3195" s="4"/>
      <c r="E3195" s="4"/>
      <c r="F3195" s="4"/>
      <c r="G3195" s="4"/>
      <c r="H3195" s="4"/>
      <c r="I3195" s="4"/>
      <c r="J3195" s="4"/>
      <c r="K3195" s="4"/>
      <c r="L3195" s="4"/>
      <c r="M3195" s="4"/>
    </row>
    <row r="3196" spans="2:13" x14ac:dyDescent="0.25">
      <c r="B3196" s="4"/>
      <c r="C3196" s="4"/>
      <c r="D3196" s="4"/>
      <c r="E3196" s="4"/>
      <c r="F3196" s="4"/>
      <c r="G3196" s="4"/>
      <c r="H3196" s="4"/>
      <c r="I3196" s="4"/>
      <c r="J3196" s="4"/>
      <c r="K3196" s="4"/>
      <c r="L3196" s="4"/>
      <c r="M3196" s="4"/>
    </row>
    <row r="3197" spans="2:13" x14ac:dyDescent="0.25">
      <c r="B3197" s="4"/>
      <c r="C3197" s="4"/>
      <c r="D3197" s="4"/>
      <c r="E3197" s="4"/>
      <c r="F3197" s="4"/>
      <c r="G3197" s="4"/>
      <c r="H3197" s="4"/>
      <c r="I3197" s="4"/>
      <c r="J3197" s="4"/>
      <c r="K3197" s="4"/>
      <c r="L3197" s="4"/>
      <c r="M3197" s="4"/>
    </row>
    <row r="3198" spans="2:13" x14ac:dyDescent="0.25">
      <c r="B3198" s="4"/>
      <c r="C3198" s="4"/>
      <c r="D3198" s="4"/>
      <c r="E3198" s="4"/>
      <c r="F3198" s="4"/>
      <c r="G3198" s="4"/>
      <c r="H3198" s="4"/>
      <c r="I3198" s="4"/>
      <c r="J3198" s="4"/>
      <c r="K3198" s="4"/>
      <c r="L3198" s="4"/>
      <c r="M3198" s="4"/>
    </row>
    <row r="3199" spans="2:13" x14ac:dyDescent="0.25">
      <c r="B3199" s="4"/>
      <c r="C3199" s="4"/>
      <c r="D3199" s="4"/>
      <c r="E3199" s="4"/>
      <c r="F3199" s="4"/>
      <c r="G3199" s="4"/>
      <c r="H3199" s="4"/>
      <c r="I3199" s="4"/>
      <c r="J3199" s="4"/>
      <c r="K3199" s="4"/>
      <c r="L3199" s="4"/>
      <c r="M3199" s="4"/>
    </row>
    <row r="3200" spans="2:13" x14ac:dyDescent="0.25">
      <c r="B3200" s="4"/>
      <c r="C3200" s="4"/>
      <c r="D3200" s="4"/>
      <c r="E3200" s="4"/>
      <c r="F3200" s="4"/>
      <c r="G3200" s="4"/>
      <c r="H3200" s="4"/>
      <c r="I3200" s="4"/>
      <c r="J3200" s="4"/>
      <c r="K3200" s="4"/>
      <c r="L3200" s="4"/>
      <c r="M3200" s="4"/>
    </row>
    <row r="3201" spans="2:13" x14ac:dyDescent="0.25">
      <c r="B3201" s="4"/>
      <c r="C3201" s="4"/>
      <c r="D3201" s="4"/>
      <c r="E3201" s="4"/>
      <c r="F3201" s="4"/>
      <c r="G3201" s="4"/>
      <c r="H3201" s="4"/>
      <c r="I3201" s="4"/>
      <c r="J3201" s="4"/>
      <c r="K3201" s="4"/>
      <c r="L3201" s="4"/>
      <c r="M3201" s="4"/>
    </row>
    <row r="3202" spans="2:13" x14ac:dyDescent="0.25">
      <c r="B3202" s="4"/>
      <c r="C3202" s="4"/>
      <c r="D3202" s="4"/>
      <c r="E3202" s="4"/>
      <c r="F3202" s="4"/>
      <c r="G3202" s="4"/>
      <c r="H3202" s="4"/>
      <c r="I3202" s="4"/>
      <c r="J3202" s="4"/>
      <c r="K3202" s="4"/>
      <c r="L3202" s="4"/>
      <c r="M3202" s="4"/>
    </row>
    <row r="3203" spans="2:13" x14ac:dyDescent="0.25">
      <c r="B3203" s="4"/>
      <c r="C3203" s="4"/>
      <c r="D3203" s="4"/>
      <c r="E3203" s="4"/>
      <c r="F3203" s="4"/>
      <c r="G3203" s="4"/>
      <c r="H3203" s="4"/>
      <c r="I3203" s="4"/>
      <c r="J3203" s="4"/>
      <c r="K3203" s="4"/>
      <c r="L3203" s="4"/>
      <c r="M3203" s="4"/>
    </row>
    <row r="3204" spans="2:13" x14ac:dyDescent="0.25">
      <c r="B3204" s="4"/>
      <c r="C3204" s="4"/>
      <c r="D3204" s="4"/>
      <c r="E3204" s="4"/>
      <c r="F3204" s="4"/>
      <c r="G3204" s="4"/>
      <c r="H3204" s="4"/>
      <c r="I3204" s="4"/>
      <c r="J3204" s="4"/>
      <c r="K3204" s="4"/>
      <c r="L3204" s="4"/>
      <c r="M3204" s="4"/>
    </row>
    <row r="3205" spans="2:13" x14ac:dyDescent="0.25">
      <c r="B3205" s="4"/>
      <c r="C3205" s="4"/>
      <c r="D3205" s="4"/>
      <c r="E3205" s="4"/>
      <c r="F3205" s="4"/>
      <c r="G3205" s="4"/>
      <c r="H3205" s="4"/>
      <c r="I3205" s="4"/>
      <c r="J3205" s="4"/>
      <c r="K3205" s="4"/>
      <c r="L3205" s="4"/>
      <c r="M3205" s="4"/>
    </row>
    <row r="3206" spans="2:13" x14ac:dyDescent="0.25">
      <c r="B3206" s="4"/>
      <c r="C3206" s="4"/>
      <c r="D3206" s="4"/>
      <c r="E3206" s="4"/>
      <c r="F3206" s="4"/>
      <c r="G3206" s="4"/>
      <c r="H3206" s="4"/>
      <c r="I3206" s="4"/>
      <c r="J3206" s="4"/>
      <c r="K3206" s="4"/>
      <c r="L3206" s="4"/>
      <c r="M3206" s="4"/>
    </row>
    <row r="3207" spans="2:13" x14ac:dyDescent="0.25">
      <c r="B3207" s="4"/>
      <c r="C3207" s="4"/>
      <c r="D3207" s="4"/>
      <c r="E3207" s="4"/>
      <c r="F3207" s="4"/>
      <c r="G3207" s="4"/>
      <c r="H3207" s="4"/>
      <c r="I3207" s="4"/>
      <c r="J3207" s="4"/>
      <c r="K3207" s="4"/>
      <c r="L3207" s="4"/>
      <c r="M3207" s="4"/>
    </row>
    <row r="3208" spans="2:13" x14ac:dyDescent="0.25">
      <c r="B3208" s="4"/>
      <c r="C3208" s="4"/>
      <c r="D3208" s="4"/>
      <c r="E3208" s="4"/>
      <c r="F3208" s="4"/>
      <c r="G3208" s="4"/>
      <c r="H3208" s="4"/>
      <c r="I3208" s="4"/>
      <c r="J3208" s="4"/>
      <c r="K3208" s="4"/>
      <c r="L3208" s="4"/>
      <c r="M3208" s="4"/>
    </row>
    <row r="3209" spans="2:13" x14ac:dyDescent="0.25">
      <c r="B3209" s="4"/>
      <c r="C3209" s="4"/>
      <c r="D3209" s="4"/>
      <c r="E3209" s="4"/>
      <c r="F3209" s="4"/>
      <c r="G3209" s="4"/>
      <c r="H3209" s="4"/>
      <c r="I3209" s="4"/>
      <c r="J3209" s="4"/>
      <c r="K3209" s="4"/>
      <c r="L3209" s="4"/>
      <c r="M3209" s="4"/>
    </row>
    <row r="3210" spans="2:13" x14ac:dyDescent="0.25">
      <c r="B3210" s="4"/>
      <c r="C3210" s="4"/>
      <c r="D3210" s="4"/>
      <c r="E3210" s="4"/>
      <c r="F3210" s="4"/>
      <c r="G3210" s="4"/>
      <c r="H3210" s="4"/>
      <c r="I3210" s="4"/>
      <c r="J3210" s="4"/>
      <c r="K3210" s="4"/>
      <c r="L3210" s="4"/>
      <c r="M3210" s="4"/>
    </row>
    <row r="3211" spans="2:13" x14ac:dyDescent="0.25">
      <c r="B3211" s="4"/>
      <c r="C3211" s="4"/>
      <c r="D3211" s="4"/>
      <c r="E3211" s="4"/>
      <c r="F3211" s="4"/>
      <c r="G3211" s="4"/>
      <c r="H3211" s="4"/>
      <c r="I3211" s="4"/>
      <c r="J3211" s="4"/>
      <c r="K3211" s="4"/>
      <c r="L3211" s="4"/>
      <c r="M3211" s="4"/>
    </row>
    <row r="3212" spans="2:13" x14ac:dyDescent="0.25">
      <c r="B3212" s="4"/>
      <c r="C3212" s="4"/>
      <c r="D3212" s="4"/>
      <c r="E3212" s="4"/>
      <c r="F3212" s="4"/>
      <c r="G3212" s="4"/>
      <c r="H3212" s="4"/>
      <c r="I3212" s="4"/>
      <c r="J3212" s="4"/>
      <c r="K3212" s="4"/>
      <c r="L3212" s="4"/>
      <c r="M3212" s="4"/>
    </row>
    <row r="3213" spans="2:13" x14ac:dyDescent="0.25">
      <c r="B3213" s="4"/>
      <c r="C3213" s="4"/>
      <c r="D3213" s="4"/>
      <c r="E3213" s="4"/>
      <c r="F3213" s="4"/>
      <c r="G3213" s="4"/>
      <c r="H3213" s="4"/>
      <c r="I3213" s="4"/>
      <c r="J3213" s="4"/>
      <c r="K3213" s="4"/>
      <c r="L3213" s="4"/>
      <c r="M3213" s="4"/>
    </row>
    <row r="3214" spans="2:13" x14ac:dyDescent="0.25">
      <c r="B3214" s="4"/>
      <c r="C3214" s="4"/>
      <c r="D3214" s="4"/>
      <c r="E3214" s="4"/>
      <c r="F3214" s="4"/>
      <c r="G3214" s="4"/>
      <c r="H3214" s="4"/>
      <c r="I3214" s="4"/>
      <c r="J3214" s="4"/>
      <c r="K3214" s="4"/>
      <c r="L3214" s="4"/>
      <c r="M3214" s="4"/>
    </row>
    <row r="3215" spans="2:13" x14ac:dyDescent="0.25">
      <c r="B3215" s="4"/>
      <c r="C3215" s="4"/>
      <c r="D3215" s="4"/>
      <c r="E3215" s="4"/>
      <c r="F3215" s="4"/>
      <c r="G3215" s="4"/>
      <c r="H3215" s="4"/>
      <c r="I3215" s="4"/>
      <c r="J3215" s="4"/>
      <c r="K3215" s="4"/>
      <c r="L3215" s="4"/>
      <c r="M3215" s="4"/>
    </row>
    <row r="3216" spans="2:13" x14ac:dyDescent="0.25">
      <c r="B3216" s="4"/>
      <c r="C3216" s="4"/>
      <c r="D3216" s="4"/>
      <c r="E3216" s="4"/>
      <c r="F3216" s="4"/>
      <c r="G3216" s="4"/>
      <c r="H3216" s="4"/>
      <c r="I3216" s="4"/>
      <c r="J3216" s="4"/>
      <c r="K3216" s="4"/>
      <c r="L3216" s="4"/>
      <c r="M3216" s="4"/>
    </row>
    <row r="3217" spans="2:13" x14ac:dyDescent="0.25">
      <c r="B3217" s="4"/>
      <c r="C3217" s="4"/>
      <c r="D3217" s="4"/>
      <c r="E3217" s="4"/>
      <c r="F3217" s="4"/>
      <c r="G3217" s="4"/>
      <c r="H3217" s="4"/>
      <c r="I3217" s="4"/>
      <c r="J3217" s="4"/>
      <c r="K3217" s="4"/>
      <c r="L3217" s="4"/>
      <c r="M3217" s="4"/>
    </row>
    <row r="3218" spans="2:13" x14ac:dyDescent="0.25">
      <c r="B3218" s="4"/>
      <c r="C3218" s="4"/>
      <c r="D3218" s="4"/>
      <c r="E3218" s="4"/>
      <c r="F3218" s="4"/>
      <c r="G3218" s="4"/>
      <c r="H3218" s="4"/>
      <c r="I3218" s="4"/>
      <c r="J3218" s="4"/>
      <c r="K3218" s="4"/>
      <c r="L3218" s="4"/>
      <c r="M3218" s="4"/>
    </row>
    <row r="3219" spans="2:13" x14ac:dyDescent="0.25">
      <c r="B3219" s="4"/>
      <c r="C3219" s="4"/>
      <c r="D3219" s="4"/>
      <c r="E3219" s="4"/>
      <c r="F3219" s="4"/>
      <c r="G3219" s="4"/>
      <c r="H3219" s="4"/>
      <c r="I3219" s="4"/>
      <c r="J3219" s="4"/>
      <c r="K3219" s="4"/>
      <c r="L3219" s="4"/>
      <c r="M3219" s="4"/>
    </row>
    <row r="3220" spans="2:13" x14ac:dyDescent="0.25">
      <c r="B3220" s="4"/>
      <c r="C3220" s="4"/>
      <c r="D3220" s="4"/>
      <c r="E3220" s="4"/>
      <c r="F3220" s="4"/>
      <c r="G3220" s="4"/>
      <c r="H3220" s="4"/>
      <c r="I3220" s="4"/>
      <c r="J3220" s="4"/>
      <c r="K3220" s="4"/>
      <c r="L3220" s="4"/>
      <c r="M3220" s="4"/>
    </row>
    <row r="3221" spans="2:13" x14ac:dyDescent="0.25">
      <c r="B3221" s="4"/>
      <c r="C3221" s="4"/>
      <c r="D3221" s="4"/>
      <c r="E3221" s="4"/>
      <c r="F3221" s="4"/>
      <c r="G3221" s="4"/>
      <c r="H3221" s="4"/>
      <c r="I3221" s="4"/>
      <c r="J3221" s="4"/>
      <c r="K3221" s="4"/>
      <c r="L3221" s="4"/>
      <c r="M3221" s="4"/>
    </row>
    <row r="3222" spans="2:13" x14ac:dyDescent="0.25">
      <c r="B3222" s="4"/>
      <c r="C3222" s="4"/>
      <c r="D3222" s="4"/>
      <c r="E3222" s="4"/>
      <c r="F3222" s="4"/>
      <c r="G3222" s="4"/>
      <c r="H3222" s="4"/>
      <c r="I3222" s="4"/>
      <c r="J3222" s="4"/>
      <c r="K3222" s="4"/>
      <c r="L3222" s="4"/>
      <c r="M3222" s="4"/>
    </row>
    <row r="3223" spans="2:13" x14ac:dyDescent="0.25">
      <c r="B3223" s="4"/>
      <c r="C3223" s="4"/>
      <c r="D3223" s="4"/>
      <c r="E3223" s="4"/>
      <c r="F3223" s="4"/>
      <c r="G3223" s="4"/>
      <c r="H3223" s="4"/>
      <c r="I3223" s="4"/>
      <c r="J3223" s="4"/>
      <c r="K3223" s="4"/>
      <c r="L3223" s="4"/>
      <c r="M3223" s="4"/>
    </row>
    <row r="3224" spans="2:13" x14ac:dyDescent="0.25">
      <c r="B3224" s="4"/>
      <c r="C3224" s="4"/>
      <c r="D3224" s="4"/>
      <c r="E3224" s="4"/>
      <c r="F3224" s="4"/>
      <c r="G3224" s="4"/>
      <c r="H3224" s="4"/>
      <c r="I3224" s="4"/>
      <c r="J3224" s="4"/>
      <c r="K3224" s="4"/>
      <c r="L3224" s="4"/>
      <c r="M3224" s="4"/>
    </row>
    <row r="3225" spans="2:13" x14ac:dyDescent="0.25">
      <c r="B3225" s="4"/>
      <c r="C3225" s="4"/>
      <c r="D3225" s="4"/>
      <c r="E3225" s="4"/>
      <c r="F3225" s="4"/>
      <c r="G3225" s="4"/>
      <c r="H3225" s="4"/>
      <c r="I3225" s="4"/>
      <c r="J3225" s="4"/>
      <c r="K3225" s="4"/>
      <c r="L3225" s="4"/>
      <c r="M3225" s="4"/>
    </row>
    <row r="3226" spans="2:13" x14ac:dyDescent="0.25">
      <c r="B3226" s="4"/>
      <c r="C3226" s="4"/>
      <c r="D3226" s="4"/>
      <c r="E3226" s="4"/>
      <c r="F3226" s="4"/>
      <c r="G3226" s="4"/>
      <c r="H3226" s="4"/>
      <c r="I3226" s="4"/>
      <c r="J3226" s="4"/>
      <c r="K3226" s="4"/>
      <c r="L3226" s="4"/>
      <c r="M3226" s="4"/>
    </row>
    <row r="3227" spans="2:13" x14ac:dyDescent="0.25">
      <c r="B3227" s="4"/>
      <c r="C3227" s="4"/>
      <c r="D3227" s="4"/>
      <c r="E3227" s="4"/>
      <c r="F3227" s="4"/>
      <c r="G3227" s="4"/>
      <c r="H3227" s="4"/>
      <c r="I3227" s="4"/>
      <c r="J3227" s="4"/>
      <c r="K3227" s="4"/>
      <c r="L3227" s="4"/>
      <c r="M3227" s="4"/>
    </row>
    <row r="3228" spans="2:13" x14ac:dyDescent="0.25">
      <c r="B3228" s="4"/>
      <c r="C3228" s="4"/>
      <c r="D3228" s="4"/>
      <c r="E3228" s="4"/>
      <c r="F3228" s="4"/>
      <c r="G3228" s="4"/>
      <c r="H3228" s="4"/>
      <c r="I3228" s="4"/>
      <c r="J3228" s="4"/>
      <c r="K3228" s="4"/>
      <c r="L3228" s="4"/>
      <c r="M3228" s="4"/>
    </row>
    <row r="3229" spans="2:13" x14ac:dyDescent="0.25">
      <c r="B3229" s="4"/>
      <c r="C3229" s="4"/>
      <c r="D3229" s="4"/>
      <c r="E3229" s="4"/>
      <c r="F3229" s="4"/>
      <c r="G3229" s="4"/>
      <c r="H3229" s="4"/>
      <c r="I3229" s="4"/>
      <c r="J3229" s="4"/>
      <c r="K3229" s="4"/>
      <c r="L3229" s="4"/>
      <c r="M3229" s="4"/>
    </row>
    <row r="3230" spans="2:13" x14ac:dyDescent="0.25">
      <c r="B3230" s="4"/>
      <c r="C3230" s="4"/>
      <c r="D3230" s="4"/>
      <c r="E3230" s="4"/>
      <c r="F3230" s="4"/>
      <c r="G3230" s="4"/>
      <c r="H3230" s="4"/>
      <c r="I3230" s="4"/>
      <c r="J3230" s="4"/>
      <c r="K3230" s="4"/>
      <c r="L3230" s="4"/>
      <c r="M3230" s="4"/>
    </row>
    <row r="3231" spans="2:13" x14ac:dyDescent="0.25">
      <c r="B3231" s="4"/>
      <c r="C3231" s="4"/>
      <c r="D3231" s="4"/>
      <c r="E3231" s="4"/>
      <c r="F3231" s="4"/>
      <c r="G3231" s="4"/>
      <c r="H3231" s="4"/>
      <c r="I3231" s="4"/>
      <c r="J3231" s="4"/>
      <c r="K3231" s="4"/>
      <c r="L3231" s="4"/>
      <c r="M3231" s="4"/>
    </row>
    <row r="3232" spans="2:13" x14ac:dyDescent="0.25">
      <c r="B3232" s="4"/>
      <c r="C3232" s="4"/>
      <c r="D3232" s="4"/>
      <c r="E3232" s="4"/>
      <c r="F3232" s="4"/>
      <c r="G3232" s="4"/>
      <c r="H3232" s="4"/>
      <c r="I3232" s="4"/>
      <c r="J3232" s="4"/>
      <c r="K3232" s="4"/>
      <c r="L3232" s="4"/>
      <c r="M3232" s="4"/>
    </row>
    <row r="3233" spans="2:13" x14ac:dyDescent="0.25">
      <c r="B3233" s="4"/>
      <c r="C3233" s="4"/>
      <c r="D3233" s="4"/>
      <c r="E3233" s="4"/>
      <c r="F3233" s="4"/>
      <c r="G3233" s="4"/>
      <c r="H3233" s="4"/>
      <c r="I3233" s="4"/>
      <c r="J3233" s="4"/>
      <c r="K3233" s="4"/>
      <c r="L3233" s="4"/>
      <c r="M3233" s="4"/>
    </row>
    <row r="3234" spans="2:13" x14ac:dyDescent="0.25">
      <c r="B3234" s="4"/>
      <c r="C3234" s="4"/>
      <c r="D3234" s="4"/>
      <c r="E3234" s="4"/>
      <c r="F3234" s="4"/>
      <c r="G3234" s="4"/>
      <c r="H3234" s="4"/>
      <c r="I3234" s="4"/>
      <c r="J3234" s="4"/>
      <c r="K3234" s="4"/>
      <c r="L3234" s="4"/>
      <c r="M3234" s="4"/>
    </row>
    <row r="3235" spans="2:13" x14ac:dyDescent="0.25">
      <c r="B3235" s="4"/>
      <c r="C3235" s="4"/>
      <c r="D3235" s="4"/>
      <c r="E3235" s="4"/>
      <c r="F3235" s="4"/>
      <c r="G3235" s="4"/>
      <c r="H3235" s="4"/>
      <c r="I3235" s="4"/>
      <c r="J3235" s="4"/>
      <c r="K3235" s="4"/>
      <c r="L3235" s="4"/>
      <c r="M3235" s="4"/>
    </row>
    <row r="3236" spans="2:13" x14ac:dyDescent="0.25">
      <c r="B3236" s="4"/>
      <c r="C3236" s="4"/>
      <c r="D3236" s="4"/>
      <c r="E3236" s="4"/>
      <c r="F3236" s="4"/>
      <c r="G3236" s="4"/>
      <c r="H3236" s="4"/>
      <c r="I3236" s="4"/>
      <c r="J3236" s="4"/>
      <c r="K3236" s="4"/>
      <c r="L3236" s="4"/>
      <c r="M3236" s="4"/>
    </row>
    <row r="3237" spans="2:13" x14ac:dyDescent="0.25">
      <c r="B3237" s="4"/>
      <c r="C3237" s="4"/>
      <c r="D3237" s="4"/>
      <c r="E3237" s="4"/>
      <c r="F3237" s="4"/>
      <c r="G3237" s="4"/>
      <c r="H3237" s="4"/>
      <c r="I3237" s="4"/>
      <c r="J3237" s="4"/>
      <c r="K3237" s="4"/>
      <c r="L3237" s="4"/>
      <c r="M3237" s="4"/>
    </row>
    <row r="3238" spans="2:13" x14ac:dyDescent="0.25">
      <c r="B3238" s="4"/>
      <c r="C3238" s="4"/>
      <c r="D3238" s="4"/>
      <c r="E3238" s="4"/>
      <c r="F3238" s="4"/>
      <c r="G3238" s="4"/>
      <c r="H3238" s="4"/>
      <c r="I3238" s="4"/>
      <c r="J3238" s="4"/>
      <c r="K3238" s="4"/>
      <c r="L3238" s="4"/>
      <c r="M3238" s="4"/>
    </row>
    <row r="3239" spans="2:13" x14ac:dyDescent="0.25">
      <c r="B3239" s="4"/>
      <c r="C3239" s="4"/>
      <c r="D3239" s="4"/>
      <c r="E3239" s="4"/>
      <c r="F3239" s="4"/>
      <c r="G3239" s="4"/>
      <c r="H3239" s="4"/>
      <c r="I3239" s="4"/>
      <c r="J3239" s="4"/>
      <c r="K3239" s="4"/>
      <c r="L3239" s="4"/>
      <c r="M3239" s="4"/>
    </row>
    <row r="3240" spans="2:13" x14ac:dyDescent="0.25">
      <c r="B3240" s="4"/>
      <c r="C3240" s="4"/>
      <c r="D3240" s="4"/>
      <c r="E3240" s="4"/>
      <c r="F3240" s="4"/>
      <c r="G3240" s="4"/>
      <c r="H3240" s="4"/>
      <c r="I3240" s="4"/>
      <c r="J3240" s="4"/>
      <c r="K3240" s="4"/>
      <c r="L3240" s="4"/>
      <c r="M3240" s="4"/>
    </row>
    <row r="3241" spans="2:13" x14ac:dyDescent="0.25">
      <c r="B3241" s="4"/>
      <c r="C3241" s="4"/>
      <c r="D3241" s="4"/>
      <c r="E3241" s="4"/>
      <c r="F3241" s="4"/>
      <c r="G3241" s="4"/>
      <c r="H3241" s="4"/>
      <c r="I3241" s="4"/>
      <c r="J3241" s="4"/>
      <c r="K3241" s="4"/>
      <c r="L3241" s="4"/>
      <c r="M3241" s="4"/>
    </row>
    <row r="3242" spans="2:13" x14ac:dyDescent="0.25">
      <c r="B3242" s="4"/>
      <c r="C3242" s="4"/>
      <c r="D3242" s="4"/>
      <c r="E3242" s="4"/>
      <c r="F3242" s="4"/>
      <c r="G3242" s="4"/>
      <c r="H3242" s="4"/>
      <c r="I3242" s="4"/>
      <c r="J3242" s="4"/>
      <c r="K3242" s="4"/>
      <c r="L3242" s="4"/>
      <c r="M3242" s="4"/>
    </row>
    <row r="3243" spans="2:13" x14ac:dyDescent="0.25">
      <c r="B3243" s="4"/>
      <c r="C3243" s="4"/>
      <c r="D3243" s="4"/>
      <c r="E3243" s="4"/>
      <c r="F3243" s="4"/>
      <c r="G3243" s="4"/>
      <c r="H3243" s="4"/>
      <c r="I3243" s="4"/>
      <c r="J3243" s="4"/>
      <c r="K3243" s="4"/>
      <c r="L3243" s="4"/>
      <c r="M3243" s="4"/>
    </row>
    <row r="3244" spans="2:13" x14ac:dyDescent="0.25">
      <c r="B3244" s="4"/>
      <c r="C3244" s="4"/>
      <c r="D3244" s="4"/>
      <c r="E3244" s="4"/>
      <c r="F3244" s="4"/>
      <c r="G3244" s="4"/>
      <c r="H3244" s="4"/>
      <c r="I3244" s="4"/>
      <c r="J3244" s="4"/>
      <c r="K3244" s="4"/>
      <c r="L3244" s="4"/>
      <c r="M3244" s="4"/>
    </row>
    <row r="3245" spans="2:13" x14ac:dyDescent="0.25">
      <c r="B3245" s="4"/>
      <c r="C3245" s="4"/>
      <c r="D3245" s="4"/>
      <c r="E3245" s="4"/>
      <c r="F3245" s="4"/>
      <c r="G3245" s="4"/>
      <c r="H3245" s="4"/>
      <c r="I3245" s="4"/>
      <c r="J3245" s="4"/>
      <c r="K3245" s="4"/>
      <c r="L3245" s="4"/>
      <c r="M3245" s="4"/>
    </row>
    <row r="3246" spans="2:13" x14ac:dyDescent="0.25">
      <c r="B3246" s="4"/>
      <c r="C3246" s="4"/>
      <c r="D3246" s="4"/>
      <c r="E3246" s="4"/>
      <c r="F3246" s="4"/>
      <c r="G3246" s="4"/>
      <c r="H3246" s="4"/>
      <c r="I3246" s="4"/>
      <c r="J3246" s="4"/>
      <c r="K3246" s="4"/>
      <c r="L3246" s="4"/>
      <c r="M3246" s="4"/>
    </row>
    <row r="3247" spans="2:13" x14ac:dyDescent="0.25">
      <c r="B3247" s="4"/>
      <c r="C3247" s="4"/>
      <c r="D3247" s="4"/>
      <c r="E3247" s="4"/>
      <c r="F3247" s="4"/>
      <c r="G3247" s="4"/>
      <c r="H3247" s="4"/>
      <c r="I3247" s="4"/>
      <c r="J3247" s="4"/>
      <c r="K3247" s="4"/>
      <c r="L3247" s="4"/>
      <c r="M3247" s="4"/>
    </row>
    <row r="3248" spans="2:13" x14ac:dyDescent="0.25">
      <c r="B3248" s="4"/>
      <c r="C3248" s="4"/>
      <c r="D3248" s="4"/>
      <c r="E3248" s="4"/>
      <c r="F3248" s="4"/>
      <c r="G3248" s="4"/>
      <c r="H3248" s="4"/>
      <c r="I3248" s="4"/>
      <c r="J3248" s="4"/>
      <c r="K3248" s="4"/>
      <c r="L3248" s="4"/>
      <c r="M3248" s="4"/>
    </row>
    <row r="3249" spans="2:13" x14ac:dyDescent="0.25">
      <c r="B3249" s="4"/>
      <c r="C3249" s="4"/>
      <c r="D3249" s="4"/>
      <c r="E3249" s="4"/>
      <c r="F3249" s="4"/>
      <c r="G3249" s="4"/>
      <c r="H3249" s="4"/>
      <c r="I3249" s="4"/>
      <c r="J3249" s="4"/>
      <c r="K3249" s="4"/>
      <c r="L3249" s="4"/>
      <c r="M3249" s="4"/>
    </row>
    <row r="3250" spans="2:13" x14ac:dyDescent="0.25">
      <c r="B3250" s="4"/>
      <c r="C3250" s="4"/>
      <c r="D3250" s="4"/>
      <c r="E3250" s="4"/>
      <c r="F3250" s="4"/>
      <c r="G3250" s="4"/>
      <c r="H3250" s="4"/>
      <c r="I3250" s="4"/>
      <c r="J3250" s="4"/>
      <c r="K3250" s="4"/>
      <c r="L3250" s="4"/>
      <c r="M3250" s="4"/>
    </row>
    <row r="3251" spans="2:13" x14ac:dyDescent="0.25">
      <c r="B3251" s="4"/>
      <c r="C3251" s="4"/>
      <c r="D3251" s="4"/>
      <c r="E3251" s="4"/>
      <c r="F3251" s="4"/>
      <c r="G3251" s="4"/>
      <c r="H3251" s="4"/>
      <c r="I3251" s="4"/>
      <c r="J3251" s="4"/>
      <c r="K3251" s="4"/>
      <c r="L3251" s="4"/>
      <c r="M3251" s="4"/>
    </row>
    <row r="3252" spans="2:13" x14ac:dyDescent="0.25">
      <c r="B3252" s="4"/>
      <c r="C3252" s="4"/>
      <c r="D3252" s="4"/>
      <c r="E3252" s="4"/>
      <c r="F3252" s="4"/>
      <c r="G3252" s="4"/>
      <c r="H3252" s="4"/>
      <c r="I3252" s="4"/>
      <c r="J3252" s="4"/>
      <c r="K3252" s="4"/>
      <c r="L3252" s="4"/>
      <c r="M3252" s="4"/>
    </row>
    <row r="3253" spans="2:13" x14ac:dyDescent="0.25">
      <c r="B3253" s="4"/>
      <c r="C3253" s="4"/>
      <c r="D3253" s="4"/>
      <c r="E3253" s="4"/>
      <c r="F3253" s="4"/>
      <c r="G3253" s="4"/>
      <c r="H3253" s="4"/>
      <c r="I3253" s="4"/>
      <c r="J3253" s="4"/>
      <c r="K3253" s="4"/>
      <c r="L3253" s="4"/>
      <c r="M3253" s="4"/>
    </row>
    <row r="3254" spans="2:13" x14ac:dyDescent="0.25">
      <c r="B3254" s="4"/>
      <c r="C3254" s="4"/>
      <c r="D3254" s="4"/>
      <c r="E3254" s="4"/>
      <c r="F3254" s="4"/>
      <c r="G3254" s="4"/>
      <c r="H3254" s="4"/>
      <c r="I3254" s="4"/>
      <c r="J3254" s="4"/>
      <c r="K3254" s="4"/>
      <c r="L3254" s="4"/>
      <c r="M3254" s="4"/>
    </row>
    <row r="3255" spans="2:13" x14ac:dyDescent="0.25">
      <c r="B3255" s="4"/>
      <c r="C3255" s="4"/>
      <c r="D3255" s="4"/>
      <c r="E3255" s="4"/>
      <c r="F3255" s="4"/>
      <c r="G3255" s="4"/>
      <c r="H3255" s="4"/>
      <c r="I3255" s="4"/>
      <c r="J3255" s="4"/>
      <c r="K3255" s="4"/>
      <c r="L3255" s="4"/>
      <c r="M3255" s="4"/>
    </row>
    <row r="3256" spans="2:13" x14ac:dyDescent="0.25">
      <c r="B3256" s="4"/>
      <c r="C3256" s="4"/>
      <c r="D3256" s="4"/>
      <c r="E3256" s="4"/>
      <c r="F3256" s="4"/>
      <c r="G3256" s="4"/>
      <c r="H3256" s="4"/>
      <c r="I3256" s="4"/>
      <c r="J3256" s="4"/>
      <c r="K3256" s="4"/>
      <c r="L3256" s="4"/>
      <c r="M3256" s="4"/>
    </row>
    <row r="3257" spans="2:13" x14ac:dyDescent="0.25">
      <c r="B3257" s="4"/>
      <c r="C3257" s="4"/>
      <c r="D3257" s="4"/>
      <c r="E3257" s="4"/>
      <c r="F3257" s="4"/>
      <c r="G3257" s="4"/>
      <c r="H3257" s="4"/>
      <c r="I3257" s="4"/>
      <c r="J3257" s="4"/>
      <c r="K3257" s="4"/>
      <c r="L3257" s="4"/>
      <c r="M3257" s="4"/>
    </row>
    <row r="3258" spans="2:13" x14ac:dyDescent="0.25">
      <c r="B3258" s="4"/>
      <c r="C3258" s="4"/>
      <c r="D3258" s="4"/>
      <c r="E3258" s="4"/>
      <c r="F3258" s="4"/>
      <c r="G3258" s="4"/>
      <c r="H3258" s="4"/>
      <c r="I3258" s="4"/>
      <c r="J3258" s="4"/>
      <c r="K3258" s="4"/>
      <c r="L3258" s="4"/>
      <c r="M3258" s="4"/>
    </row>
    <row r="3259" spans="2:13" x14ac:dyDescent="0.25">
      <c r="B3259" s="4"/>
      <c r="C3259" s="4"/>
      <c r="D3259" s="4"/>
      <c r="E3259" s="4"/>
      <c r="F3259" s="4"/>
      <c r="G3259" s="4"/>
      <c r="H3259" s="4"/>
      <c r="I3259" s="4"/>
      <c r="J3259" s="4"/>
      <c r="K3259" s="4"/>
      <c r="L3259" s="4"/>
      <c r="M3259" s="4"/>
    </row>
    <row r="3260" spans="2:13" x14ac:dyDescent="0.25">
      <c r="B3260" s="4"/>
      <c r="C3260" s="4"/>
      <c r="D3260" s="4"/>
      <c r="E3260" s="4"/>
      <c r="F3260" s="4"/>
      <c r="G3260" s="4"/>
      <c r="H3260" s="4"/>
      <c r="I3260" s="4"/>
      <c r="J3260" s="4"/>
      <c r="K3260" s="4"/>
      <c r="L3260" s="4"/>
      <c r="M3260" s="4"/>
    </row>
    <row r="3261" spans="2:13" x14ac:dyDescent="0.25">
      <c r="B3261" s="4"/>
      <c r="C3261" s="4"/>
      <c r="D3261" s="4"/>
      <c r="E3261" s="4"/>
      <c r="F3261" s="4"/>
      <c r="G3261" s="4"/>
      <c r="H3261" s="4"/>
      <c r="I3261" s="4"/>
      <c r="J3261" s="4"/>
      <c r="K3261" s="4"/>
      <c r="L3261" s="4"/>
      <c r="M3261" s="4"/>
    </row>
    <row r="3262" spans="2:13" x14ac:dyDescent="0.25">
      <c r="B3262" s="4"/>
      <c r="C3262" s="4"/>
      <c r="D3262" s="4"/>
      <c r="E3262" s="4"/>
      <c r="F3262" s="4"/>
      <c r="G3262" s="4"/>
      <c r="H3262" s="4"/>
      <c r="I3262" s="4"/>
      <c r="J3262" s="4"/>
      <c r="K3262" s="4"/>
      <c r="L3262" s="4"/>
      <c r="M3262" s="4"/>
    </row>
    <row r="3263" spans="2:13" x14ac:dyDescent="0.25">
      <c r="B3263" s="4"/>
      <c r="C3263" s="4"/>
      <c r="D3263" s="4"/>
      <c r="E3263" s="4"/>
      <c r="F3263" s="4"/>
      <c r="G3263" s="4"/>
      <c r="H3263" s="4"/>
      <c r="I3263" s="4"/>
      <c r="J3263" s="4"/>
      <c r="K3263" s="4"/>
      <c r="L3263" s="4"/>
      <c r="M3263" s="4"/>
    </row>
    <row r="3264" spans="2:13" x14ac:dyDescent="0.25">
      <c r="B3264" s="4"/>
      <c r="C3264" s="4"/>
      <c r="D3264" s="4"/>
      <c r="E3264" s="4"/>
      <c r="F3264" s="4"/>
      <c r="G3264" s="4"/>
      <c r="H3264" s="4"/>
      <c r="I3264" s="4"/>
      <c r="J3264" s="4"/>
      <c r="K3264" s="4"/>
      <c r="L3264" s="4"/>
      <c r="M3264" s="4"/>
    </row>
    <row r="3265" spans="2:13" x14ac:dyDescent="0.25">
      <c r="B3265" s="4"/>
      <c r="C3265" s="4"/>
      <c r="D3265" s="4"/>
      <c r="E3265" s="4"/>
      <c r="F3265" s="4"/>
      <c r="G3265" s="4"/>
      <c r="H3265" s="4"/>
      <c r="I3265" s="4"/>
      <c r="J3265" s="4"/>
      <c r="K3265" s="4"/>
      <c r="L3265" s="4"/>
      <c r="M3265" s="4"/>
    </row>
    <row r="3266" spans="2:13" x14ac:dyDescent="0.25">
      <c r="B3266" s="4"/>
      <c r="C3266" s="4"/>
      <c r="D3266" s="4"/>
      <c r="E3266" s="4"/>
      <c r="F3266" s="4"/>
      <c r="G3266" s="4"/>
      <c r="H3266" s="4"/>
      <c r="I3266" s="4"/>
      <c r="J3266" s="4"/>
      <c r="K3266" s="4"/>
      <c r="L3266" s="4"/>
      <c r="M3266" s="4"/>
    </row>
    <row r="3267" spans="2:13" x14ac:dyDescent="0.25">
      <c r="B3267" s="4"/>
      <c r="C3267" s="4"/>
      <c r="D3267" s="4"/>
      <c r="E3267" s="4"/>
      <c r="F3267" s="4"/>
      <c r="G3267" s="4"/>
      <c r="H3267" s="4"/>
      <c r="I3267" s="4"/>
      <c r="J3267" s="4"/>
      <c r="K3267" s="4"/>
      <c r="L3267" s="4"/>
      <c r="M3267" s="4"/>
    </row>
    <row r="3268" spans="2:13" x14ac:dyDescent="0.25">
      <c r="B3268" s="4"/>
      <c r="C3268" s="4"/>
      <c r="D3268" s="4"/>
      <c r="E3268" s="4"/>
      <c r="F3268" s="4"/>
      <c r="G3268" s="4"/>
      <c r="H3268" s="4"/>
      <c r="I3268" s="4"/>
      <c r="J3268" s="4"/>
      <c r="K3268" s="4"/>
      <c r="L3268" s="4"/>
      <c r="M3268" s="4"/>
    </row>
    <row r="3269" spans="2:13" x14ac:dyDescent="0.25">
      <c r="B3269" s="4"/>
      <c r="C3269" s="4"/>
      <c r="D3269" s="4"/>
      <c r="E3269" s="4"/>
      <c r="F3269" s="4"/>
      <c r="G3269" s="4"/>
      <c r="H3269" s="4"/>
      <c r="I3269" s="4"/>
      <c r="J3269" s="4"/>
      <c r="K3269" s="4"/>
      <c r="L3269" s="4"/>
      <c r="M3269" s="4"/>
    </row>
    <row r="3270" spans="2:13" x14ac:dyDescent="0.25">
      <c r="B3270" s="4"/>
      <c r="C3270" s="4"/>
      <c r="D3270" s="4"/>
      <c r="E3270" s="4"/>
      <c r="F3270" s="4"/>
      <c r="G3270" s="4"/>
      <c r="H3270" s="4"/>
      <c r="I3270" s="4"/>
      <c r="J3270" s="4"/>
      <c r="K3270" s="4"/>
      <c r="L3270" s="4"/>
      <c r="M3270" s="4"/>
    </row>
    <row r="3271" spans="2:13" x14ac:dyDescent="0.25">
      <c r="B3271" s="4"/>
      <c r="C3271" s="4"/>
      <c r="D3271" s="4"/>
      <c r="E3271" s="4"/>
      <c r="F3271" s="4"/>
      <c r="G3271" s="4"/>
      <c r="H3271" s="4"/>
      <c r="I3271" s="4"/>
      <c r="J3271" s="4"/>
      <c r="K3271" s="4"/>
      <c r="L3271" s="4"/>
      <c r="M3271" s="4"/>
    </row>
    <row r="3272" spans="2:13" x14ac:dyDescent="0.25">
      <c r="B3272" s="4"/>
      <c r="C3272" s="4"/>
      <c r="D3272" s="4"/>
      <c r="E3272" s="4"/>
      <c r="F3272" s="4"/>
      <c r="G3272" s="4"/>
      <c r="H3272" s="4"/>
      <c r="I3272" s="4"/>
      <c r="J3272" s="4"/>
      <c r="K3272" s="4"/>
      <c r="L3272" s="4"/>
      <c r="M3272" s="4"/>
    </row>
    <row r="3273" spans="2:13" x14ac:dyDescent="0.25">
      <c r="B3273" s="4"/>
      <c r="C3273" s="4"/>
      <c r="D3273" s="4"/>
      <c r="E3273" s="4"/>
      <c r="F3273" s="4"/>
      <c r="G3273" s="4"/>
      <c r="H3273" s="4"/>
      <c r="I3273" s="4"/>
      <c r="J3273" s="4"/>
      <c r="K3273" s="4"/>
      <c r="L3273" s="4"/>
      <c r="M3273" s="4"/>
    </row>
    <row r="3274" spans="2:13" x14ac:dyDescent="0.25">
      <c r="B3274" s="4"/>
      <c r="C3274" s="4"/>
      <c r="D3274" s="4"/>
      <c r="E3274" s="4"/>
      <c r="F3274" s="4"/>
      <c r="G3274" s="4"/>
      <c r="H3274" s="4"/>
      <c r="I3274" s="4"/>
      <c r="J3274" s="4"/>
      <c r="K3274" s="4"/>
      <c r="L3274" s="4"/>
      <c r="M3274" s="4"/>
    </row>
    <row r="3275" spans="2:13" x14ac:dyDescent="0.25">
      <c r="B3275" s="4"/>
      <c r="C3275" s="4"/>
      <c r="D3275" s="4"/>
      <c r="E3275" s="4"/>
      <c r="F3275" s="4"/>
      <c r="G3275" s="4"/>
      <c r="H3275" s="4"/>
      <c r="I3275" s="4"/>
      <c r="J3275" s="4"/>
      <c r="K3275" s="4"/>
      <c r="L3275" s="4"/>
      <c r="M3275" s="4"/>
    </row>
    <row r="3276" spans="2:13" x14ac:dyDescent="0.25">
      <c r="B3276" s="4"/>
      <c r="C3276" s="4"/>
      <c r="D3276" s="4"/>
      <c r="E3276" s="4"/>
      <c r="F3276" s="4"/>
      <c r="G3276" s="4"/>
      <c r="H3276" s="4"/>
      <c r="I3276" s="4"/>
      <c r="J3276" s="4"/>
      <c r="K3276" s="4"/>
      <c r="L3276" s="4"/>
      <c r="M3276" s="4"/>
    </row>
    <row r="3277" spans="2:13" x14ac:dyDescent="0.25">
      <c r="B3277" s="4"/>
      <c r="C3277" s="4"/>
      <c r="D3277" s="4"/>
      <c r="E3277" s="4"/>
      <c r="F3277" s="4"/>
      <c r="G3277" s="4"/>
      <c r="H3277" s="4"/>
      <c r="I3277" s="4"/>
      <c r="J3277" s="4"/>
      <c r="K3277" s="4"/>
      <c r="L3277" s="4"/>
      <c r="M3277" s="4"/>
    </row>
    <row r="3278" spans="2:13" x14ac:dyDescent="0.25">
      <c r="B3278" s="4"/>
      <c r="C3278" s="4"/>
      <c r="D3278" s="4"/>
      <c r="E3278" s="4"/>
      <c r="F3278" s="4"/>
      <c r="G3278" s="4"/>
      <c r="H3278" s="4"/>
      <c r="I3278" s="4"/>
      <c r="J3278" s="4"/>
      <c r="K3278" s="4"/>
      <c r="L3278" s="4"/>
      <c r="M3278" s="4"/>
    </row>
    <row r="3279" spans="2:13" x14ac:dyDescent="0.25">
      <c r="B3279" s="4"/>
      <c r="C3279" s="4"/>
      <c r="D3279" s="4"/>
      <c r="E3279" s="4"/>
      <c r="F3279" s="4"/>
      <c r="G3279" s="4"/>
      <c r="H3279" s="4"/>
      <c r="I3279" s="4"/>
      <c r="J3279" s="4"/>
      <c r="K3279" s="4"/>
      <c r="L3279" s="4"/>
      <c r="M3279" s="4"/>
    </row>
    <row r="3280" spans="2:13" x14ac:dyDescent="0.25">
      <c r="B3280" s="4"/>
      <c r="C3280" s="4"/>
      <c r="D3280" s="4"/>
      <c r="E3280" s="4"/>
      <c r="F3280" s="4"/>
      <c r="G3280" s="4"/>
      <c r="H3280" s="4"/>
      <c r="I3280" s="4"/>
      <c r="J3280" s="4"/>
      <c r="K3280" s="4"/>
      <c r="L3280" s="4"/>
      <c r="M3280" s="4"/>
    </row>
    <row r="3281" spans="2:13" x14ac:dyDescent="0.25">
      <c r="B3281" s="4"/>
      <c r="C3281" s="4"/>
      <c r="D3281" s="4"/>
      <c r="E3281" s="4"/>
      <c r="F3281" s="4"/>
      <c r="G3281" s="4"/>
      <c r="H3281" s="4"/>
      <c r="I3281" s="4"/>
      <c r="J3281" s="4"/>
      <c r="K3281" s="4"/>
      <c r="L3281" s="4"/>
      <c r="M3281" s="4"/>
    </row>
    <row r="3282" spans="2:13" x14ac:dyDescent="0.25">
      <c r="B3282" s="4"/>
      <c r="C3282" s="4"/>
      <c r="D3282" s="4"/>
      <c r="E3282" s="4"/>
      <c r="F3282" s="4"/>
      <c r="G3282" s="4"/>
      <c r="H3282" s="4"/>
      <c r="I3282" s="4"/>
      <c r="J3282" s="4"/>
      <c r="K3282" s="4"/>
      <c r="L3282" s="4"/>
      <c r="M3282" s="4"/>
    </row>
    <row r="3283" spans="2:13" x14ac:dyDescent="0.25">
      <c r="B3283" s="4"/>
      <c r="C3283" s="4"/>
      <c r="D3283" s="4"/>
      <c r="E3283" s="4"/>
      <c r="F3283" s="4"/>
      <c r="G3283" s="4"/>
      <c r="H3283" s="4"/>
      <c r="I3283" s="4"/>
      <c r="J3283" s="4"/>
      <c r="K3283" s="4"/>
      <c r="L3283" s="4"/>
      <c r="M3283" s="4"/>
    </row>
    <row r="3284" spans="2:13" x14ac:dyDescent="0.25">
      <c r="B3284" s="4"/>
      <c r="C3284" s="4"/>
      <c r="D3284" s="4"/>
      <c r="E3284" s="4"/>
      <c r="F3284" s="4"/>
      <c r="G3284" s="4"/>
      <c r="H3284" s="4"/>
      <c r="I3284" s="4"/>
      <c r="J3284" s="4"/>
      <c r="K3284" s="4"/>
      <c r="L3284" s="4"/>
      <c r="M3284" s="4"/>
    </row>
    <row r="3285" spans="2:13" x14ac:dyDescent="0.25">
      <c r="B3285" s="4"/>
      <c r="C3285" s="4"/>
      <c r="D3285" s="4"/>
      <c r="E3285" s="4"/>
      <c r="F3285" s="4"/>
      <c r="G3285" s="4"/>
      <c r="H3285" s="4"/>
      <c r="I3285" s="4"/>
      <c r="J3285" s="4"/>
      <c r="K3285" s="4"/>
      <c r="L3285" s="4"/>
      <c r="M3285" s="4"/>
    </row>
    <row r="3286" spans="2:13" x14ac:dyDescent="0.25">
      <c r="B3286" s="4"/>
      <c r="C3286" s="4"/>
      <c r="D3286" s="4"/>
      <c r="E3286" s="4"/>
      <c r="F3286" s="4"/>
      <c r="G3286" s="4"/>
      <c r="H3286" s="4"/>
      <c r="I3286" s="4"/>
      <c r="J3286" s="4"/>
      <c r="K3286" s="4"/>
      <c r="L3286" s="4"/>
      <c r="M3286" s="4"/>
    </row>
    <row r="3287" spans="2:13" x14ac:dyDescent="0.25">
      <c r="B3287" s="4"/>
      <c r="C3287" s="4"/>
      <c r="D3287" s="4"/>
      <c r="E3287" s="4"/>
      <c r="F3287" s="4"/>
      <c r="G3287" s="4"/>
      <c r="H3287" s="4"/>
      <c r="I3287" s="4"/>
      <c r="J3287" s="4"/>
      <c r="K3287" s="4"/>
      <c r="L3287" s="4"/>
      <c r="M3287" s="4"/>
    </row>
    <row r="3288" spans="2:13" x14ac:dyDescent="0.25">
      <c r="B3288" s="4"/>
      <c r="C3288" s="4"/>
      <c r="D3288" s="4"/>
      <c r="E3288" s="4"/>
      <c r="F3288" s="4"/>
      <c r="G3288" s="4"/>
      <c r="H3288" s="4"/>
      <c r="I3288" s="4"/>
      <c r="J3288" s="4"/>
      <c r="K3288" s="4"/>
      <c r="L3288" s="4"/>
      <c r="M3288" s="4"/>
    </row>
    <row r="3289" spans="2:13" x14ac:dyDescent="0.25">
      <c r="B3289" s="4"/>
      <c r="C3289" s="4"/>
      <c r="D3289" s="4"/>
      <c r="E3289" s="4"/>
      <c r="F3289" s="4"/>
      <c r="G3289" s="4"/>
      <c r="H3289" s="4"/>
      <c r="I3289" s="4"/>
      <c r="J3289" s="4"/>
      <c r="K3289" s="4"/>
      <c r="L3289" s="4"/>
      <c r="M3289" s="4"/>
    </row>
    <row r="3290" spans="2:13" x14ac:dyDescent="0.25">
      <c r="B3290" s="4"/>
      <c r="C3290" s="4"/>
      <c r="D3290" s="4"/>
      <c r="E3290" s="4"/>
      <c r="F3290" s="4"/>
      <c r="G3290" s="4"/>
      <c r="H3290" s="4"/>
      <c r="I3290" s="4"/>
      <c r="J3290" s="4"/>
      <c r="K3290" s="4"/>
      <c r="L3290" s="4"/>
      <c r="M3290" s="4"/>
    </row>
    <row r="3291" spans="2:13" x14ac:dyDescent="0.25">
      <c r="B3291" s="4"/>
      <c r="C3291" s="4"/>
      <c r="D3291" s="4"/>
      <c r="E3291" s="4"/>
      <c r="F3291" s="4"/>
      <c r="G3291" s="4"/>
      <c r="H3291" s="4"/>
      <c r="I3291" s="4"/>
      <c r="J3291" s="4"/>
      <c r="K3291" s="4"/>
      <c r="L3291" s="4"/>
      <c r="M3291" s="4"/>
    </row>
    <row r="3292" spans="2:13" x14ac:dyDescent="0.25">
      <c r="B3292" s="4"/>
      <c r="C3292" s="4"/>
      <c r="D3292" s="4"/>
      <c r="E3292" s="4"/>
      <c r="F3292" s="4"/>
      <c r="G3292" s="4"/>
      <c r="H3292" s="4"/>
      <c r="I3292" s="4"/>
      <c r="J3292" s="4"/>
      <c r="K3292" s="4"/>
      <c r="L3292" s="4"/>
      <c r="M3292" s="4"/>
    </row>
    <row r="3293" spans="2:13" x14ac:dyDescent="0.25">
      <c r="B3293" s="4"/>
      <c r="C3293" s="4"/>
      <c r="D3293" s="4"/>
      <c r="E3293" s="4"/>
      <c r="F3293" s="4"/>
      <c r="G3293" s="4"/>
      <c r="H3293" s="4"/>
      <c r="I3293" s="4"/>
      <c r="J3293" s="4"/>
      <c r="K3293" s="4"/>
      <c r="L3293" s="4"/>
      <c r="M3293" s="4"/>
    </row>
    <row r="3294" spans="2:13" x14ac:dyDescent="0.25">
      <c r="B3294" s="4"/>
      <c r="C3294" s="4"/>
      <c r="D3294" s="4"/>
      <c r="E3294" s="4"/>
      <c r="F3294" s="4"/>
      <c r="G3294" s="4"/>
      <c r="H3294" s="4"/>
      <c r="I3294" s="4"/>
      <c r="J3294" s="4"/>
      <c r="K3294" s="4"/>
      <c r="L3294" s="4"/>
      <c r="M3294" s="4"/>
    </row>
    <row r="3295" spans="2:13" x14ac:dyDescent="0.25">
      <c r="B3295" s="4"/>
      <c r="C3295" s="4"/>
      <c r="D3295" s="4"/>
      <c r="E3295" s="4"/>
      <c r="F3295" s="4"/>
      <c r="G3295" s="4"/>
      <c r="H3295" s="4"/>
      <c r="I3295" s="4"/>
      <c r="J3295" s="4"/>
      <c r="K3295" s="4"/>
      <c r="L3295" s="4"/>
      <c r="M3295" s="4"/>
    </row>
    <row r="3296" spans="2:13" x14ac:dyDescent="0.25">
      <c r="B3296" s="4"/>
      <c r="C3296" s="4"/>
      <c r="D3296" s="4"/>
      <c r="E3296" s="4"/>
      <c r="F3296" s="4"/>
      <c r="G3296" s="4"/>
      <c r="H3296" s="4"/>
      <c r="I3296" s="4"/>
      <c r="J3296" s="4"/>
      <c r="K3296" s="4"/>
      <c r="L3296" s="4"/>
      <c r="M3296" s="4"/>
    </row>
    <row r="3297" spans="2:13" x14ac:dyDescent="0.25">
      <c r="B3297" s="4"/>
      <c r="C3297" s="4"/>
      <c r="D3297" s="4"/>
      <c r="E3297" s="4"/>
      <c r="F3297" s="4"/>
      <c r="G3297" s="4"/>
      <c r="H3297" s="4"/>
      <c r="I3297" s="4"/>
      <c r="J3297" s="4"/>
      <c r="K3297" s="4"/>
      <c r="L3297" s="4"/>
      <c r="M3297" s="4"/>
    </row>
    <row r="3298" spans="2:13" x14ac:dyDescent="0.25">
      <c r="B3298" s="4"/>
      <c r="C3298" s="4"/>
      <c r="D3298" s="4"/>
      <c r="E3298" s="4"/>
      <c r="F3298" s="4"/>
      <c r="G3298" s="4"/>
      <c r="H3298" s="4"/>
      <c r="I3298" s="4"/>
      <c r="J3298" s="4"/>
      <c r="K3298" s="4"/>
      <c r="L3298" s="4"/>
      <c r="M3298" s="4"/>
    </row>
    <row r="3299" spans="2:13" x14ac:dyDescent="0.25">
      <c r="B3299" s="4"/>
      <c r="C3299" s="4"/>
      <c r="D3299" s="4"/>
      <c r="E3299" s="4"/>
      <c r="F3299" s="4"/>
      <c r="G3299" s="4"/>
      <c r="H3299" s="4"/>
      <c r="I3299" s="4"/>
      <c r="J3299" s="4"/>
      <c r="K3299" s="4"/>
      <c r="L3299" s="4"/>
      <c r="M3299" s="4"/>
    </row>
    <row r="3300" spans="2:13" x14ac:dyDescent="0.25">
      <c r="B3300" s="4"/>
      <c r="C3300" s="4"/>
      <c r="D3300" s="4"/>
      <c r="E3300" s="4"/>
      <c r="F3300" s="4"/>
      <c r="G3300" s="4"/>
      <c r="H3300" s="4"/>
      <c r="I3300" s="4"/>
      <c r="J3300" s="4"/>
      <c r="K3300" s="4"/>
      <c r="L3300" s="4"/>
      <c r="M3300" s="4"/>
    </row>
    <row r="3301" spans="2:13" x14ac:dyDescent="0.25">
      <c r="B3301" s="4"/>
      <c r="C3301" s="4"/>
      <c r="D3301" s="4"/>
      <c r="E3301" s="4"/>
      <c r="F3301" s="4"/>
      <c r="G3301" s="4"/>
      <c r="H3301" s="4"/>
      <c r="I3301" s="4"/>
      <c r="J3301" s="4"/>
      <c r="K3301" s="4"/>
      <c r="L3301" s="4"/>
      <c r="M3301" s="4"/>
    </row>
    <row r="3302" spans="2:13" x14ac:dyDescent="0.25">
      <c r="B3302" s="4"/>
      <c r="C3302" s="4"/>
      <c r="D3302" s="4"/>
      <c r="E3302" s="4"/>
      <c r="F3302" s="4"/>
      <c r="G3302" s="4"/>
      <c r="H3302" s="4"/>
      <c r="I3302" s="4"/>
      <c r="J3302" s="4"/>
      <c r="K3302" s="4"/>
      <c r="L3302" s="4"/>
      <c r="M3302" s="4"/>
    </row>
    <row r="3303" spans="2:13" x14ac:dyDescent="0.25">
      <c r="B3303" s="4"/>
      <c r="C3303" s="4"/>
      <c r="D3303" s="4"/>
      <c r="E3303" s="4"/>
      <c r="F3303" s="4"/>
      <c r="G3303" s="4"/>
      <c r="H3303" s="4"/>
      <c r="I3303" s="4"/>
      <c r="J3303" s="4"/>
      <c r="K3303" s="4"/>
      <c r="L3303" s="4"/>
      <c r="M3303" s="4"/>
    </row>
    <row r="3304" spans="2:13" x14ac:dyDescent="0.25">
      <c r="B3304" s="4"/>
      <c r="C3304" s="4"/>
      <c r="D3304" s="4"/>
      <c r="E3304" s="4"/>
      <c r="F3304" s="4"/>
      <c r="G3304" s="4"/>
      <c r="H3304" s="4"/>
      <c r="I3304" s="4"/>
      <c r="J3304" s="4"/>
      <c r="K3304" s="4"/>
      <c r="L3304" s="4"/>
      <c r="M3304" s="4"/>
    </row>
    <row r="3305" spans="2:13" x14ac:dyDescent="0.25">
      <c r="B3305" s="4"/>
      <c r="C3305" s="4"/>
      <c r="D3305" s="4"/>
      <c r="E3305" s="4"/>
      <c r="F3305" s="4"/>
      <c r="G3305" s="4"/>
      <c r="H3305" s="4"/>
      <c r="I3305" s="4"/>
      <c r="J3305" s="4"/>
      <c r="K3305" s="4"/>
      <c r="L3305" s="4"/>
      <c r="M3305" s="4"/>
    </row>
    <row r="3306" spans="2:13" x14ac:dyDescent="0.25">
      <c r="B3306" s="4"/>
      <c r="C3306" s="4"/>
      <c r="D3306" s="4"/>
      <c r="E3306" s="4"/>
      <c r="F3306" s="4"/>
      <c r="G3306" s="4"/>
      <c r="H3306" s="4"/>
      <c r="I3306" s="4"/>
      <c r="J3306" s="4"/>
      <c r="K3306" s="4"/>
      <c r="L3306" s="4"/>
      <c r="M3306" s="4"/>
    </row>
    <row r="3307" spans="2:13" x14ac:dyDescent="0.25">
      <c r="B3307" s="4"/>
      <c r="C3307" s="4"/>
      <c r="D3307" s="4"/>
      <c r="E3307" s="4"/>
      <c r="F3307" s="4"/>
      <c r="G3307" s="4"/>
      <c r="H3307" s="4"/>
      <c r="I3307" s="4"/>
      <c r="J3307" s="4"/>
      <c r="K3307" s="4"/>
      <c r="L3307" s="4"/>
      <c r="M3307" s="4"/>
    </row>
    <row r="3308" spans="2:13" x14ac:dyDescent="0.25">
      <c r="B3308" s="4"/>
      <c r="C3308" s="4"/>
      <c r="D3308" s="4"/>
      <c r="E3308" s="4"/>
      <c r="F3308" s="4"/>
      <c r="G3308" s="4"/>
      <c r="H3308" s="4"/>
      <c r="I3308" s="4"/>
      <c r="J3308" s="4"/>
      <c r="K3308" s="4"/>
      <c r="L3308" s="4"/>
      <c r="M3308" s="4"/>
    </row>
    <row r="3309" spans="2:13" x14ac:dyDescent="0.25">
      <c r="B3309" s="4"/>
      <c r="C3309" s="4"/>
      <c r="D3309" s="4"/>
      <c r="E3309" s="4"/>
      <c r="F3309" s="4"/>
      <c r="G3309" s="4"/>
      <c r="H3309" s="4"/>
      <c r="I3309" s="4"/>
      <c r="J3309" s="4"/>
      <c r="K3309" s="4"/>
      <c r="L3309" s="4"/>
      <c r="M3309" s="4"/>
    </row>
    <row r="3310" spans="2:13" x14ac:dyDescent="0.25">
      <c r="B3310" s="4"/>
      <c r="C3310" s="4"/>
      <c r="D3310" s="4"/>
      <c r="E3310" s="4"/>
      <c r="F3310" s="4"/>
      <c r="G3310" s="4"/>
      <c r="H3310" s="4"/>
      <c r="I3310" s="4"/>
      <c r="J3310" s="4"/>
      <c r="K3310" s="4"/>
      <c r="L3310" s="4"/>
      <c r="M3310" s="4"/>
    </row>
    <row r="3311" spans="2:13" x14ac:dyDescent="0.25">
      <c r="B3311" s="4"/>
      <c r="C3311" s="4"/>
      <c r="D3311" s="4"/>
      <c r="E3311" s="4"/>
      <c r="F3311" s="4"/>
      <c r="G3311" s="4"/>
      <c r="H3311" s="4"/>
      <c r="I3311" s="4"/>
      <c r="J3311" s="4"/>
      <c r="K3311" s="4"/>
      <c r="L3311" s="4"/>
      <c r="M3311" s="4"/>
    </row>
    <row r="3312" spans="2:13" x14ac:dyDescent="0.25">
      <c r="B3312" s="4"/>
      <c r="C3312" s="4"/>
      <c r="D3312" s="4"/>
      <c r="E3312" s="4"/>
      <c r="F3312" s="4"/>
      <c r="G3312" s="4"/>
      <c r="H3312" s="4"/>
      <c r="I3312" s="4"/>
      <c r="J3312" s="4"/>
      <c r="K3312" s="4"/>
      <c r="L3312" s="4"/>
      <c r="M3312" s="4"/>
    </row>
    <row r="3313" spans="2:13" x14ac:dyDescent="0.25">
      <c r="B3313" s="4"/>
      <c r="C3313" s="4"/>
      <c r="D3313" s="4"/>
      <c r="E3313" s="4"/>
      <c r="F3313" s="4"/>
      <c r="G3313" s="4"/>
      <c r="H3313" s="4"/>
      <c r="I3313" s="4"/>
      <c r="J3313" s="4"/>
      <c r="K3313" s="4"/>
      <c r="L3313" s="4"/>
      <c r="M3313" s="4"/>
    </row>
    <row r="3314" spans="2:13" x14ac:dyDescent="0.25">
      <c r="B3314" s="4"/>
      <c r="C3314" s="4"/>
      <c r="D3314" s="4"/>
      <c r="E3314" s="4"/>
      <c r="F3314" s="4"/>
      <c r="G3314" s="4"/>
      <c r="H3314" s="4"/>
      <c r="I3314" s="4"/>
      <c r="J3314" s="4"/>
      <c r="K3314" s="4"/>
      <c r="L3314" s="4"/>
      <c r="M3314" s="4"/>
    </row>
    <row r="3315" spans="2:13" x14ac:dyDescent="0.25">
      <c r="B3315" s="4"/>
      <c r="C3315" s="4"/>
      <c r="D3315" s="4"/>
      <c r="E3315" s="4"/>
      <c r="F3315" s="4"/>
      <c r="G3315" s="4"/>
      <c r="H3315" s="4"/>
      <c r="I3315" s="4"/>
      <c r="J3315" s="4"/>
      <c r="K3315" s="4"/>
      <c r="L3315" s="4"/>
      <c r="M3315" s="4"/>
    </row>
    <row r="3316" spans="2:13" x14ac:dyDescent="0.25">
      <c r="B3316" s="4"/>
      <c r="C3316" s="4"/>
      <c r="D3316" s="4"/>
      <c r="E3316" s="4"/>
      <c r="F3316" s="4"/>
      <c r="G3316" s="4"/>
      <c r="H3316" s="4"/>
      <c r="I3316" s="4"/>
      <c r="J3316" s="4"/>
      <c r="K3316" s="4"/>
      <c r="L3316" s="4"/>
      <c r="M3316" s="4"/>
    </row>
    <row r="3317" spans="2:13" x14ac:dyDescent="0.25">
      <c r="B3317" s="4"/>
      <c r="C3317" s="4"/>
      <c r="D3317" s="4"/>
      <c r="E3317" s="4"/>
      <c r="F3317" s="4"/>
      <c r="G3317" s="4"/>
      <c r="H3317" s="4"/>
      <c r="I3317" s="4"/>
      <c r="J3317" s="4"/>
      <c r="K3317" s="4"/>
      <c r="L3317" s="4"/>
      <c r="M3317" s="4"/>
    </row>
    <row r="3318" spans="2:13" x14ac:dyDescent="0.25">
      <c r="B3318" s="4"/>
      <c r="C3318" s="4"/>
      <c r="D3318" s="4"/>
      <c r="E3318" s="4"/>
      <c r="F3318" s="4"/>
      <c r="G3318" s="4"/>
      <c r="H3318" s="4"/>
      <c r="I3318" s="4"/>
      <c r="J3318" s="4"/>
      <c r="K3318" s="4"/>
      <c r="L3318" s="4"/>
      <c r="M3318" s="4"/>
    </row>
    <row r="3319" spans="2:13" x14ac:dyDescent="0.25">
      <c r="B3319" s="4"/>
      <c r="C3319" s="4"/>
      <c r="D3319" s="4"/>
      <c r="E3319" s="4"/>
      <c r="F3319" s="4"/>
      <c r="G3319" s="4"/>
      <c r="H3319" s="4"/>
      <c r="I3319" s="4"/>
      <c r="J3319" s="4"/>
      <c r="K3319" s="4"/>
      <c r="L3319" s="4"/>
      <c r="M3319" s="4"/>
    </row>
    <row r="3320" spans="2:13" x14ac:dyDescent="0.25">
      <c r="B3320" s="4"/>
      <c r="C3320" s="4"/>
      <c r="D3320" s="4"/>
      <c r="E3320" s="4"/>
      <c r="F3320" s="4"/>
      <c r="G3320" s="4"/>
      <c r="H3320" s="4"/>
      <c r="I3320" s="4"/>
      <c r="J3320" s="4"/>
      <c r="K3320" s="4"/>
      <c r="L3320" s="4"/>
      <c r="M3320" s="4"/>
    </row>
    <row r="3321" spans="2:13" x14ac:dyDescent="0.25">
      <c r="B3321" s="4"/>
      <c r="C3321" s="4"/>
      <c r="D3321" s="4"/>
      <c r="E3321" s="4"/>
      <c r="F3321" s="4"/>
      <c r="G3321" s="4"/>
      <c r="H3321" s="4"/>
      <c r="I3321" s="4"/>
      <c r="J3321" s="4"/>
      <c r="K3321" s="4"/>
      <c r="L3321" s="4"/>
      <c r="M3321" s="4"/>
    </row>
    <row r="3322" spans="2:13" x14ac:dyDescent="0.25">
      <c r="B3322" s="4"/>
      <c r="C3322" s="4"/>
      <c r="D3322" s="4"/>
      <c r="E3322" s="4"/>
      <c r="F3322" s="4"/>
      <c r="G3322" s="4"/>
      <c r="H3322" s="4"/>
      <c r="I3322" s="4"/>
      <c r="J3322" s="4"/>
      <c r="K3322" s="4"/>
      <c r="L3322" s="4"/>
      <c r="M3322" s="4"/>
    </row>
    <row r="3323" spans="2:13" x14ac:dyDescent="0.25">
      <c r="B3323" s="4"/>
      <c r="C3323" s="4"/>
      <c r="D3323" s="4"/>
      <c r="E3323" s="4"/>
      <c r="F3323" s="4"/>
      <c r="G3323" s="4"/>
      <c r="H3323" s="4"/>
      <c r="I3323" s="4"/>
      <c r="J3323" s="4"/>
      <c r="K3323" s="4"/>
      <c r="L3323" s="4"/>
      <c r="M3323" s="4"/>
    </row>
    <row r="3324" spans="2:13" x14ac:dyDescent="0.25">
      <c r="B3324" s="4"/>
      <c r="C3324" s="4"/>
      <c r="D3324" s="4"/>
      <c r="E3324" s="4"/>
      <c r="F3324" s="4"/>
      <c r="G3324" s="4"/>
      <c r="H3324" s="4"/>
      <c r="I3324" s="4"/>
      <c r="J3324" s="4"/>
      <c r="K3324" s="4"/>
      <c r="L3324" s="4"/>
      <c r="M3324" s="4"/>
    </row>
    <row r="3325" spans="2:13" x14ac:dyDescent="0.25">
      <c r="B3325" s="4"/>
      <c r="C3325" s="4"/>
      <c r="D3325" s="4"/>
      <c r="E3325" s="4"/>
      <c r="F3325" s="4"/>
      <c r="G3325" s="4"/>
      <c r="H3325" s="4"/>
      <c r="I3325" s="4"/>
      <c r="J3325" s="4"/>
      <c r="K3325" s="4"/>
      <c r="L3325" s="4"/>
      <c r="M3325" s="4"/>
    </row>
    <row r="3326" spans="2:13" x14ac:dyDescent="0.25">
      <c r="B3326" s="4"/>
      <c r="C3326" s="4"/>
      <c r="D3326" s="4"/>
      <c r="E3326" s="4"/>
      <c r="F3326" s="4"/>
      <c r="G3326" s="4"/>
      <c r="H3326" s="4"/>
      <c r="I3326" s="4"/>
      <c r="J3326" s="4"/>
      <c r="K3326" s="4"/>
      <c r="L3326" s="4"/>
      <c r="M3326" s="4"/>
    </row>
    <row r="3327" spans="2:13" x14ac:dyDescent="0.25">
      <c r="B3327" s="4"/>
      <c r="C3327" s="4"/>
      <c r="D3327" s="4"/>
      <c r="E3327" s="4"/>
      <c r="F3327" s="4"/>
      <c r="G3327" s="4"/>
      <c r="H3327" s="4"/>
      <c r="I3327" s="4"/>
      <c r="J3327" s="4"/>
      <c r="K3327" s="4"/>
      <c r="L3327" s="4"/>
      <c r="M3327" s="4"/>
    </row>
    <row r="3328" spans="2:13" x14ac:dyDescent="0.25">
      <c r="B3328" s="4"/>
      <c r="C3328" s="4"/>
      <c r="D3328" s="4"/>
      <c r="E3328" s="4"/>
      <c r="F3328" s="4"/>
      <c r="G3328" s="4"/>
      <c r="H3328" s="4"/>
      <c r="I3328" s="4"/>
      <c r="J3328" s="4"/>
      <c r="K3328" s="4"/>
      <c r="L3328" s="4"/>
      <c r="M3328" s="4"/>
    </row>
    <row r="3329" spans="2:13" x14ac:dyDescent="0.25">
      <c r="B3329" s="4"/>
      <c r="C3329" s="4"/>
      <c r="D3329" s="4"/>
      <c r="E3329" s="4"/>
      <c r="F3329" s="4"/>
      <c r="G3329" s="4"/>
      <c r="H3329" s="4"/>
      <c r="I3329" s="4"/>
      <c r="J3329" s="4"/>
      <c r="K3329" s="4"/>
      <c r="L3329" s="4"/>
      <c r="M3329" s="4"/>
    </row>
    <row r="3330" spans="2:13" x14ac:dyDescent="0.25">
      <c r="B3330" s="4"/>
      <c r="C3330" s="4"/>
      <c r="D3330" s="4"/>
      <c r="E3330" s="4"/>
      <c r="F3330" s="4"/>
      <c r="G3330" s="4"/>
      <c r="H3330" s="4"/>
      <c r="I3330" s="4"/>
      <c r="J3330" s="4"/>
      <c r="K3330" s="4"/>
      <c r="L3330" s="4"/>
      <c r="M3330" s="4"/>
    </row>
    <row r="3331" spans="2:13" x14ac:dyDescent="0.25">
      <c r="B3331" s="4"/>
      <c r="C3331" s="4"/>
      <c r="D3331" s="4"/>
      <c r="E3331" s="4"/>
      <c r="F3331" s="4"/>
      <c r="G3331" s="4"/>
      <c r="H3331" s="4"/>
      <c r="I3331" s="4"/>
      <c r="J3331" s="4"/>
      <c r="K3331" s="4"/>
      <c r="L3331" s="4"/>
      <c r="M3331" s="4"/>
    </row>
    <row r="3332" spans="2:13" x14ac:dyDescent="0.25">
      <c r="B3332" s="4"/>
      <c r="C3332" s="4"/>
      <c r="D3332" s="4"/>
      <c r="E3332" s="4"/>
      <c r="F3332" s="4"/>
      <c r="G3332" s="4"/>
      <c r="H3332" s="4"/>
      <c r="I3332" s="4"/>
      <c r="J3332" s="4"/>
      <c r="K3332" s="4"/>
      <c r="L3332" s="4"/>
      <c r="M3332" s="4"/>
    </row>
    <row r="3333" spans="2:13" x14ac:dyDescent="0.25">
      <c r="B3333" s="4"/>
      <c r="C3333" s="4"/>
      <c r="D3333" s="4"/>
      <c r="E3333" s="4"/>
      <c r="F3333" s="4"/>
      <c r="G3333" s="4"/>
      <c r="H3333" s="4"/>
      <c r="I3333" s="4"/>
      <c r="J3333" s="4"/>
      <c r="K3333" s="4"/>
      <c r="L3333" s="4"/>
      <c r="M3333" s="4"/>
    </row>
    <row r="3334" spans="2:13" x14ac:dyDescent="0.25">
      <c r="B3334" s="4"/>
      <c r="C3334" s="4"/>
      <c r="D3334" s="4"/>
      <c r="E3334" s="4"/>
      <c r="F3334" s="4"/>
      <c r="G3334" s="4"/>
      <c r="H3334" s="4"/>
      <c r="I3334" s="4"/>
      <c r="J3334" s="4"/>
      <c r="K3334" s="4"/>
      <c r="L3334" s="4"/>
      <c r="M3334" s="4"/>
    </row>
    <row r="3335" spans="2:13" x14ac:dyDescent="0.25">
      <c r="B3335" s="4"/>
      <c r="C3335" s="4"/>
      <c r="D3335" s="4"/>
      <c r="E3335" s="4"/>
      <c r="F3335" s="4"/>
      <c r="G3335" s="4"/>
      <c r="H3335" s="4"/>
      <c r="I3335" s="4"/>
      <c r="J3335" s="4"/>
      <c r="K3335" s="4"/>
      <c r="L3335" s="4"/>
      <c r="M3335" s="4"/>
    </row>
    <row r="3336" spans="2:13" x14ac:dyDescent="0.25">
      <c r="B3336" s="4"/>
      <c r="C3336" s="4"/>
      <c r="D3336" s="4"/>
      <c r="E3336" s="4"/>
      <c r="F3336" s="4"/>
      <c r="G3336" s="4"/>
      <c r="H3336" s="4"/>
      <c r="I3336" s="4"/>
      <c r="J3336" s="4"/>
      <c r="K3336" s="4"/>
      <c r="L3336" s="4"/>
      <c r="M3336" s="4"/>
    </row>
    <row r="3337" spans="2:13" x14ac:dyDescent="0.25">
      <c r="B3337" s="4"/>
      <c r="C3337" s="4"/>
      <c r="D3337" s="4"/>
      <c r="E3337" s="4"/>
      <c r="F3337" s="4"/>
      <c r="G3337" s="4"/>
      <c r="H3337" s="4"/>
      <c r="I3337" s="4"/>
      <c r="J3337" s="4"/>
      <c r="K3337" s="4"/>
      <c r="L3337" s="4"/>
      <c r="M3337" s="4"/>
    </row>
    <row r="3338" spans="2:13" x14ac:dyDescent="0.25">
      <c r="B3338" s="4"/>
      <c r="C3338" s="4"/>
      <c r="D3338" s="4"/>
      <c r="E3338" s="4"/>
      <c r="F3338" s="4"/>
      <c r="G3338" s="4"/>
      <c r="H3338" s="4"/>
      <c r="I3338" s="4"/>
      <c r="J3338" s="4"/>
      <c r="K3338" s="4"/>
      <c r="L3338" s="4"/>
      <c r="M3338" s="4"/>
    </row>
    <row r="3339" spans="2:13" x14ac:dyDescent="0.25">
      <c r="B3339" s="4"/>
      <c r="C3339" s="4"/>
      <c r="D3339" s="4"/>
      <c r="E3339" s="4"/>
      <c r="F3339" s="4"/>
      <c r="G3339" s="4"/>
      <c r="H3339" s="4"/>
      <c r="I3339" s="4"/>
      <c r="J3339" s="4"/>
      <c r="K3339" s="4"/>
      <c r="L3339" s="4"/>
      <c r="M3339" s="4"/>
    </row>
    <row r="3340" spans="2:13" x14ac:dyDescent="0.25">
      <c r="B3340" s="4"/>
      <c r="C3340" s="4"/>
      <c r="D3340" s="4"/>
      <c r="E3340" s="4"/>
      <c r="F3340" s="4"/>
      <c r="G3340" s="4"/>
      <c r="H3340" s="4"/>
      <c r="I3340" s="4"/>
      <c r="J3340" s="4"/>
      <c r="K3340" s="4"/>
      <c r="L3340" s="4"/>
      <c r="M3340" s="4"/>
    </row>
    <row r="3341" spans="2:13" x14ac:dyDescent="0.25">
      <c r="B3341" s="4"/>
      <c r="C3341" s="4"/>
      <c r="D3341" s="4"/>
      <c r="E3341" s="4"/>
      <c r="F3341" s="4"/>
      <c r="G3341" s="4"/>
      <c r="H3341" s="4"/>
      <c r="I3341" s="4"/>
      <c r="J3341" s="4"/>
      <c r="K3341" s="4"/>
      <c r="L3341" s="4"/>
      <c r="M3341" s="4"/>
    </row>
    <row r="3342" spans="2:13" x14ac:dyDescent="0.25">
      <c r="B3342" s="4"/>
      <c r="C3342" s="4"/>
      <c r="D3342" s="4"/>
      <c r="E3342" s="4"/>
      <c r="F3342" s="4"/>
      <c r="G3342" s="4"/>
      <c r="H3342" s="4"/>
      <c r="I3342" s="4"/>
      <c r="J3342" s="4"/>
      <c r="K3342" s="4"/>
      <c r="L3342" s="4"/>
      <c r="M3342" s="4"/>
    </row>
    <row r="3343" spans="2:13" x14ac:dyDescent="0.25">
      <c r="B3343" s="4"/>
      <c r="C3343" s="4"/>
      <c r="D3343" s="4"/>
      <c r="E3343" s="4"/>
      <c r="F3343" s="4"/>
      <c r="G3343" s="4"/>
      <c r="H3343" s="4"/>
      <c r="I3343" s="4"/>
      <c r="J3343" s="4"/>
      <c r="K3343" s="4"/>
      <c r="L3343" s="4"/>
      <c r="M3343" s="4"/>
    </row>
    <row r="3344" spans="2:13" x14ac:dyDescent="0.25">
      <c r="B3344" s="4"/>
      <c r="C3344" s="4"/>
      <c r="D3344" s="4"/>
      <c r="E3344" s="4"/>
      <c r="F3344" s="4"/>
      <c r="G3344" s="4"/>
      <c r="H3344" s="4"/>
      <c r="I3344" s="4"/>
      <c r="J3344" s="4"/>
      <c r="K3344" s="4"/>
      <c r="L3344" s="4"/>
      <c r="M3344" s="4"/>
    </row>
    <row r="3345" spans="2:13" x14ac:dyDescent="0.25">
      <c r="B3345" s="4"/>
      <c r="C3345" s="4"/>
      <c r="D3345" s="4"/>
      <c r="E3345" s="4"/>
      <c r="F3345" s="4"/>
      <c r="G3345" s="4"/>
      <c r="H3345" s="4"/>
      <c r="I3345" s="4"/>
      <c r="J3345" s="4"/>
      <c r="K3345" s="4"/>
      <c r="L3345" s="4"/>
      <c r="M3345" s="4"/>
    </row>
    <row r="3346" spans="2:13" x14ac:dyDescent="0.25">
      <c r="B3346" s="4"/>
      <c r="C3346" s="4"/>
      <c r="D3346" s="4"/>
      <c r="E3346" s="4"/>
      <c r="F3346" s="4"/>
      <c r="G3346" s="4"/>
      <c r="H3346" s="4"/>
      <c r="I3346" s="4"/>
      <c r="J3346" s="4"/>
      <c r="K3346" s="4"/>
      <c r="L3346" s="4"/>
      <c r="M3346" s="4"/>
    </row>
    <row r="3347" spans="2:13" x14ac:dyDescent="0.25">
      <c r="B3347" s="4"/>
      <c r="C3347" s="4"/>
      <c r="D3347" s="4"/>
      <c r="E3347" s="4"/>
      <c r="F3347" s="4"/>
      <c r="G3347" s="4"/>
      <c r="H3347" s="4"/>
      <c r="I3347" s="4"/>
      <c r="J3347" s="4"/>
      <c r="K3347" s="4"/>
      <c r="L3347" s="4"/>
      <c r="M3347" s="4"/>
    </row>
    <row r="3348" spans="2:13" x14ac:dyDescent="0.25">
      <c r="B3348" s="4"/>
      <c r="C3348" s="4"/>
      <c r="D3348" s="4"/>
      <c r="E3348" s="4"/>
      <c r="F3348" s="4"/>
      <c r="G3348" s="4"/>
      <c r="H3348" s="4"/>
      <c r="I3348" s="4"/>
      <c r="J3348" s="4"/>
      <c r="K3348" s="4"/>
      <c r="L3348" s="4"/>
      <c r="M3348" s="4"/>
    </row>
    <row r="3349" spans="2:13" x14ac:dyDescent="0.25">
      <c r="B3349" s="4"/>
      <c r="C3349" s="4"/>
      <c r="D3349" s="4"/>
      <c r="E3349" s="4"/>
      <c r="F3349" s="4"/>
      <c r="G3349" s="4"/>
      <c r="H3349" s="4"/>
      <c r="I3349" s="4"/>
      <c r="J3349" s="4"/>
      <c r="K3349" s="4"/>
      <c r="L3349" s="4"/>
      <c r="M3349" s="4"/>
    </row>
    <row r="3350" spans="2:13" x14ac:dyDescent="0.25">
      <c r="B3350" s="4"/>
      <c r="C3350" s="4"/>
      <c r="D3350" s="4"/>
      <c r="E3350" s="4"/>
      <c r="F3350" s="4"/>
      <c r="G3350" s="4"/>
      <c r="H3350" s="4"/>
      <c r="I3350" s="4"/>
      <c r="J3350" s="4"/>
      <c r="K3350" s="4"/>
      <c r="L3350" s="4"/>
      <c r="M3350" s="4"/>
    </row>
    <row r="3351" spans="2:13" x14ac:dyDescent="0.25">
      <c r="B3351" s="4"/>
      <c r="C3351" s="4"/>
      <c r="D3351" s="4"/>
      <c r="E3351" s="4"/>
      <c r="F3351" s="4"/>
      <c r="G3351" s="4"/>
      <c r="H3351" s="4"/>
      <c r="I3351" s="4"/>
      <c r="J3351" s="4"/>
      <c r="K3351" s="4"/>
      <c r="L3351" s="4"/>
      <c r="M3351" s="4"/>
    </row>
    <row r="3352" spans="2:13" x14ac:dyDescent="0.25">
      <c r="B3352" s="4"/>
      <c r="C3352" s="4"/>
      <c r="D3352" s="4"/>
      <c r="E3352" s="4"/>
      <c r="F3352" s="4"/>
      <c r="G3352" s="4"/>
      <c r="H3352" s="4"/>
      <c r="I3352" s="4"/>
      <c r="J3352" s="4"/>
      <c r="K3352" s="4"/>
      <c r="L3352" s="4"/>
      <c r="M3352" s="4"/>
    </row>
    <row r="3353" spans="2:13" x14ac:dyDescent="0.25">
      <c r="B3353" s="4"/>
      <c r="C3353" s="4"/>
      <c r="D3353" s="4"/>
      <c r="E3353" s="4"/>
      <c r="F3353" s="4"/>
      <c r="G3353" s="4"/>
      <c r="H3353" s="4"/>
      <c r="I3353" s="4"/>
      <c r="J3353" s="4"/>
      <c r="K3353" s="4"/>
      <c r="L3353" s="4"/>
      <c r="M3353" s="4"/>
    </row>
    <row r="3354" spans="2:13" x14ac:dyDescent="0.25">
      <c r="B3354" s="4"/>
      <c r="C3354" s="4"/>
      <c r="D3354" s="4"/>
      <c r="E3354" s="4"/>
      <c r="F3354" s="4"/>
      <c r="G3354" s="4"/>
      <c r="H3354" s="4"/>
      <c r="I3354" s="4"/>
      <c r="J3354" s="4"/>
      <c r="K3354" s="4"/>
      <c r="L3354" s="4"/>
      <c r="M3354" s="4"/>
    </row>
    <row r="3355" spans="2:13" x14ac:dyDescent="0.25">
      <c r="B3355" s="4"/>
      <c r="C3355" s="4"/>
      <c r="D3355" s="4"/>
      <c r="E3355" s="4"/>
      <c r="F3355" s="4"/>
      <c r="G3355" s="4"/>
      <c r="H3355" s="4"/>
      <c r="I3355" s="4"/>
      <c r="J3355" s="4"/>
      <c r="K3355" s="4"/>
      <c r="L3355" s="4"/>
      <c r="M3355" s="4"/>
    </row>
    <row r="3356" spans="2:13" x14ac:dyDescent="0.25">
      <c r="B3356" s="4"/>
      <c r="C3356" s="4"/>
      <c r="D3356" s="4"/>
      <c r="E3356" s="4"/>
      <c r="F3356" s="4"/>
      <c r="G3356" s="4"/>
      <c r="H3356" s="4"/>
      <c r="I3356" s="4"/>
      <c r="J3356" s="4"/>
      <c r="K3356" s="4"/>
      <c r="L3356" s="4"/>
      <c r="M3356" s="4"/>
    </row>
    <row r="3357" spans="2:13" x14ac:dyDescent="0.25">
      <c r="B3357" s="4"/>
      <c r="C3357" s="4"/>
      <c r="D3357" s="4"/>
      <c r="E3357" s="4"/>
      <c r="F3357" s="4"/>
      <c r="G3357" s="4"/>
      <c r="H3357" s="4"/>
      <c r="I3357" s="4"/>
      <c r="J3357" s="4"/>
      <c r="K3357" s="4"/>
      <c r="L3357" s="4"/>
      <c r="M3357" s="4"/>
    </row>
    <row r="3358" spans="2:13" x14ac:dyDescent="0.25">
      <c r="B3358" s="4"/>
      <c r="C3358" s="4"/>
      <c r="D3358" s="4"/>
      <c r="E3358" s="4"/>
      <c r="F3358" s="4"/>
      <c r="G3358" s="4"/>
      <c r="H3358" s="4"/>
      <c r="I3358" s="4"/>
      <c r="J3358" s="4"/>
      <c r="K3358" s="4"/>
      <c r="L3358" s="4"/>
      <c r="M3358" s="4"/>
    </row>
    <row r="3359" spans="2:13" x14ac:dyDescent="0.25">
      <c r="B3359" s="4"/>
      <c r="C3359" s="4"/>
      <c r="D3359" s="4"/>
      <c r="E3359" s="4"/>
      <c r="F3359" s="4"/>
      <c r="G3359" s="4"/>
      <c r="H3359" s="4"/>
      <c r="I3359" s="4"/>
      <c r="J3359" s="4"/>
      <c r="K3359" s="4"/>
      <c r="L3359" s="4"/>
      <c r="M3359" s="4"/>
    </row>
    <row r="3360" spans="2:13" x14ac:dyDescent="0.25">
      <c r="B3360" s="4"/>
      <c r="C3360" s="4"/>
      <c r="D3360" s="4"/>
      <c r="E3360" s="4"/>
      <c r="F3360" s="4"/>
      <c r="G3360" s="4"/>
      <c r="H3360" s="4"/>
      <c r="I3360" s="4"/>
      <c r="J3360" s="4"/>
      <c r="K3360" s="4"/>
      <c r="L3360" s="4"/>
      <c r="M3360" s="4"/>
    </row>
    <row r="3361" spans="2:13" x14ac:dyDescent="0.25">
      <c r="B3361" s="4"/>
      <c r="C3361" s="4"/>
      <c r="D3361" s="4"/>
      <c r="E3361" s="4"/>
      <c r="F3361" s="4"/>
      <c r="G3361" s="4"/>
      <c r="H3361" s="4"/>
      <c r="I3361" s="4"/>
      <c r="J3361" s="4"/>
      <c r="K3361" s="4"/>
      <c r="L3361" s="4"/>
      <c r="M3361" s="4"/>
    </row>
    <row r="3362" spans="2:13" x14ac:dyDescent="0.25">
      <c r="B3362" s="4"/>
      <c r="C3362" s="4"/>
      <c r="D3362" s="4"/>
      <c r="E3362" s="4"/>
      <c r="F3362" s="4"/>
      <c r="G3362" s="4"/>
      <c r="H3362" s="4"/>
      <c r="I3362" s="4"/>
      <c r="J3362" s="4"/>
      <c r="K3362" s="4"/>
      <c r="L3362" s="4"/>
      <c r="M3362" s="4"/>
    </row>
    <row r="3363" spans="2:13" x14ac:dyDescent="0.25">
      <c r="B3363" s="4"/>
      <c r="C3363" s="4"/>
      <c r="D3363" s="4"/>
      <c r="E3363" s="4"/>
      <c r="F3363" s="4"/>
      <c r="G3363" s="4"/>
      <c r="H3363" s="4"/>
      <c r="I3363" s="4"/>
      <c r="J3363" s="4"/>
      <c r="K3363" s="4"/>
      <c r="L3363" s="4"/>
      <c r="M3363" s="4"/>
    </row>
    <row r="3364" spans="2:13" x14ac:dyDescent="0.25">
      <c r="B3364" s="4"/>
      <c r="C3364" s="4"/>
      <c r="D3364" s="4"/>
      <c r="E3364" s="4"/>
      <c r="F3364" s="4"/>
      <c r="G3364" s="4"/>
      <c r="H3364" s="4"/>
      <c r="I3364" s="4"/>
      <c r="J3364" s="4"/>
      <c r="K3364" s="4"/>
      <c r="L3364" s="4"/>
      <c r="M3364" s="4"/>
    </row>
    <row r="3365" spans="2:13" x14ac:dyDescent="0.25">
      <c r="B3365" s="4"/>
      <c r="C3365" s="4"/>
      <c r="D3365" s="4"/>
      <c r="E3365" s="4"/>
      <c r="F3365" s="4"/>
      <c r="G3365" s="4"/>
      <c r="H3365" s="4"/>
      <c r="I3365" s="4"/>
      <c r="J3365" s="4"/>
      <c r="K3365" s="4"/>
      <c r="L3365" s="4"/>
      <c r="M3365" s="4"/>
    </row>
    <row r="3366" spans="2:13" x14ac:dyDescent="0.25">
      <c r="B3366" s="4"/>
      <c r="C3366" s="4"/>
      <c r="D3366" s="4"/>
      <c r="E3366" s="4"/>
      <c r="F3366" s="4"/>
      <c r="G3366" s="4"/>
      <c r="H3366" s="4"/>
      <c r="I3366" s="4"/>
      <c r="J3366" s="4"/>
      <c r="K3366" s="4"/>
      <c r="L3366" s="4"/>
      <c r="M3366" s="4"/>
    </row>
    <row r="3367" spans="2:13" x14ac:dyDescent="0.25">
      <c r="B3367" s="4"/>
      <c r="C3367" s="4"/>
      <c r="D3367" s="4"/>
      <c r="E3367" s="4"/>
      <c r="F3367" s="4"/>
      <c r="G3367" s="4"/>
      <c r="H3367" s="4"/>
      <c r="I3367" s="4"/>
      <c r="J3367" s="4"/>
      <c r="K3367" s="4"/>
      <c r="L3367" s="4"/>
      <c r="M3367" s="4"/>
    </row>
    <row r="3368" spans="2:13" x14ac:dyDescent="0.25">
      <c r="B3368" s="4"/>
      <c r="C3368" s="4"/>
      <c r="D3368" s="4"/>
      <c r="E3368" s="4"/>
      <c r="F3368" s="4"/>
      <c r="G3368" s="4"/>
      <c r="H3368" s="4"/>
      <c r="I3368" s="4"/>
      <c r="J3368" s="4"/>
      <c r="K3368" s="4"/>
      <c r="L3368" s="4"/>
      <c r="M3368" s="4"/>
    </row>
    <row r="3369" spans="2:13" x14ac:dyDescent="0.25">
      <c r="B3369" s="4"/>
      <c r="C3369" s="4"/>
      <c r="D3369" s="4"/>
      <c r="E3369" s="4"/>
      <c r="F3369" s="4"/>
      <c r="G3369" s="4"/>
      <c r="H3369" s="4"/>
      <c r="I3369" s="4"/>
      <c r="J3369" s="4"/>
      <c r="K3369" s="4"/>
      <c r="L3369" s="4"/>
      <c r="M3369" s="4"/>
    </row>
    <row r="3370" spans="2:13" x14ac:dyDescent="0.25">
      <c r="B3370" s="4"/>
      <c r="C3370" s="4"/>
      <c r="D3370" s="4"/>
      <c r="E3370" s="4"/>
      <c r="F3370" s="4"/>
      <c r="G3370" s="4"/>
      <c r="H3370" s="4"/>
      <c r="I3370" s="4"/>
      <c r="J3370" s="4"/>
      <c r="K3370" s="4"/>
      <c r="L3370" s="4"/>
      <c r="M3370" s="4"/>
    </row>
    <row r="3371" spans="2:13" x14ac:dyDescent="0.25">
      <c r="B3371" s="4"/>
      <c r="C3371" s="4"/>
      <c r="D3371" s="4"/>
      <c r="E3371" s="4"/>
      <c r="F3371" s="4"/>
      <c r="G3371" s="4"/>
      <c r="H3371" s="4"/>
      <c r="I3371" s="4"/>
      <c r="J3371" s="4"/>
      <c r="K3371" s="4"/>
      <c r="L3371" s="4"/>
      <c r="M3371" s="4"/>
    </row>
    <row r="3372" spans="2:13" x14ac:dyDescent="0.25">
      <c r="B3372" s="4"/>
      <c r="C3372" s="4"/>
      <c r="D3372" s="4"/>
      <c r="E3372" s="4"/>
      <c r="F3372" s="4"/>
      <c r="G3372" s="4"/>
      <c r="H3372" s="4"/>
      <c r="I3372" s="4"/>
      <c r="J3372" s="4"/>
      <c r="K3372" s="4"/>
      <c r="L3372" s="4"/>
      <c r="M3372" s="4"/>
    </row>
    <row r="3373" spans="2:13" x14ac:dyDescent="0.25">
      <c r="B3373" s="4"/>
      <c r="C3373" s="4"/>
      <c r="D3373" s="4"/>
      <c r="E3373" s="4"/>
      <c r="F3373" s="4"/>
      <c r="G3373" s="4"/>
      <c r="H3373" s="4"/>
      <c r="I3373" s="4"/>
      <c r="J3373" s="4"/>
      <c r="K3373" s="4"/>
      <c r="L3373" s="4"/>
      <c r="M3373" s="4"/>
    </row>
    <row r="3374" spans="2:13" x14ac:dyDescent="0.25">
      <c r="B3374" s="4"/>
      <c r="C3374" s="4"/>
      <c r="D3374" s="4"/>
      <c r="E3374" s="4"/>
      <c r="F3374" s="4"/>
      <c r="G3374" s="4"/>
      <c r="H3374" s="4"/>
      <c r="I3374" s="4"/>
      <c r="J3374" s="4"/>
      <c r="K3374" s="4"/>
      <c r="L3374" s="4"/>
      <c r="M3374" s="4"/>
    </row>
    <row r="3375" spans="2:13" x14ac:dyDescent="0.25">
      <c r="B3375" s="4"/>
      <c r="C3375" s="4"/>
      <c r="D3375" s="4"/>
      <c r="E3375" s="4"/>
      <c r="F3375" s="4"/>
      <c r="G3375" s="4"/>
      <c r="H3375" s="4"/>
      <c r="I3375" s="4"/>
      <c r="J3375" s="4"/>
      <c r="K3375" s="4"/>
      <c r="L3375" s="4"/>
      <c r="M3375" s="4"/>
    </row>
    <row r="3376" spans="2:13" x14ac:dyDescent="0.25">
      <c r="B3376" s="4"/>
      <c r="C3376" s="4"/>
      <c r="D3376" s="4"/>
      <c r="E3376" s="4"/>
      <c r="F3376" s="4"/>
      <c r="G3376" s="4"/>
      <c r="H3376" s="4"/>
      <c r="I3376" s="4"/>
      <c r="J3376" s="4"/>
      <c r="K3376" s="4"/>
      <c r="L3376" s="4"/>
      <c r="M3376" s="4"/>
    </row>
    <row r="3377" spans="2:13" x14ac:dyDescent="0.25">
      <c r="B3377" s="4"/>
      <c r="C3377" s="4"/>
      <c r="D3377" s="4"/>
      <c r="E3377" s="4"/>
      <c r="F3377" s="4"/>
      <c r="G3377" s="4"/>
      <c r="H3377" s="4"/>
      <c r="I3377" s="4"/>
      <c r="J3377" s="4"/>
      <c r="K3377" s="4"/>
      <c r="L3377" s="4"/>
      <c r="M3377" s="4"/>
    </row>
    <row r="3378" spans="2:13" x14ac:dyDescent="0.25">
      <c r="B3378" s="4"/>
      <c r="C3378" s="4"/>
      <c r="D3378" s="4"/>
      <c r="E3378" s="4"/>
      <c r="F3378" s="4"/>
      <c r="G3378" s="4"/>
      <c r="H3378" s="4"/>
      <c r="I3378" s="4"/>
      <c r="J3378" s="4"/>
      <c r="K3378" s="4"/>
      <c r="L3378" s="4"/>
      <c r="M3378" s="4"/>
    </row>
    <row r="3379" spans="2:13" x14ac:dyDescent="0.25">
      <c r="B3379" s="4"/>
      <c r="C3379" s="4"/>
      <c r="D3379" s="4"/>
      <c r="E3379" s="4"/>
      <c r="F3379" s="4"/>
      <c r="G3379" s="4"/>
      <c r="H3379" s="4"/>
      <c r="I3379" s="4"/>
      <c r="J3379" s="4"/>
      <c r="K3379" s="4"/>
      <c r="L3379" s="4"/>
      <c r="M3379" s="4"/>
    </row>
    <row r="3380" spans="2:13" x14ac:dyDescent="0.25">
      <c r="B3380" s="4"/>
      <c r="C3380" s="4"/>
      <c r="D3380" s="4"/>
      <c r="E3380" s="4"/>
      <c r="F3380" s="4"/>
      <c r="G3380" s="4"/>
      <c r="H3380" s="4"/>
      <c r="I3380" s="4"/>
      <c r="J3380" s="4"/>
      <c r="K3380" s="4"/>
      <c r="L3380" s="4"/>
      <c r="M3380" s="4"/>
    </row>
    <row r="3381" spans="2:13" x14ac:dyDescent="0.25">
      <c r="B3381" s="4"/>
      <c r="C3381" s="4"/>
      <c r="D3381" s="4"/>
      <c r="E3381" s="4"/>
      <c r="F3381" s="4"/>
      <c r="G3381" s="4"/>
      <c r="H3381" s="4"/>
      <c r="I3381" s="4"/>
      <c r="J3381" s="4"/>
      <c r="K3381" s="4"/>
      <c r="L3381" s="4"/>
      <c r="M3381" s="4"/>
    </row>
    <row r="3382" spans="2:13" x14ac:dyDescent="0.25">
      <c r="B3382" s="4"/>
      <c r="C3382" s="4"/>
      <c r="D3382" s="4"/>
      <c r="E3382" s="4"/>
      <c r="F3382" s="4"/>
      <c r="G3382" s="4"/>
      <c r="H3382" s="4"/>
      <c r="I3382" s="4"/>
      <c r="J3382" s="4"/>
      <c r="K3382" s="4"/>
      <c r="L3382" s="4"/>
      <c r="M3382" s="4"/>
    </row>
    <row r="3383" spans="2:13" x14ac:dyDescent="0.25">
      <c r="B3383" s="4"/>
      <c r="C3383" s="4"/>
      <c r="D3383" s="4"/>
      <c r="E3383" s="4"/>
      <c r="F3383" s="4"/>
      <c r="G3383" s="4"/>
      <c r="H3383" s="4"/>
      <c r="I3383" s="4"/>
      <c r="J3383" s="4"/>
      <c r="K3383" s="4"/>
      <c r="L3383" s="4"/>
      <c r="M3383" s="4"/>
    </row>
    <row r="3384" spans="2:13" x14ac:dyDescent="0.25">
      <c r="B3384" s="4"/>
      <c r="C3384" s="4"/>
      <c r="D3384" s="4"/>
      <c r="E3384" s="4"/>
      <c r="F3384" s="4"/>
      <c r="G3384" s="4"/>
      <c r="H3384" s="4"/>
      <c r="I3384" s="4"/>
      <c r="J3384" s="4"/>
      <c r="K3384" s="4"/>
      <c r="L3384" s="4"/>
      <c r="M3384" s="4"/>
    </row>
    <row r="3385" spans="2:13" x14ac:dyDescent="0.25">
      <c r="B3385" s="4"/>
      <c r="C3385" s="4"/>
      <c r="D3385" s="4"/>
      <c r="E3385" s="4"/>
      <c r="F3385" s="4"/>
      <c r="G3385" s="4"/>
      <c r="H3385" s="4"/>
      <c r="I3385" s="4"/>
      <c r="J3385" s="4"/>
      <c r="K3385" s="4"/>
      <c r="L3385" s="4"/>
      <c r="M3385" s="4"/>
    </row>
    <row r="3386" spans="2:13" x14ac:dyDescent="0.25">
      <c r="B3386" s="4"/>
      <c r="C3386" s="4"/>
      <c r="D3386" s="4"/>
      <c r="E3386" s="4"/>
      <c r="F3386" s="4"/>
      <c r="G3386" s="4"/>
      <c r="H3386" s="4"/>
      <c r="I3386" s="4"/>
      <c r="J3386" s="4"/>
      <c r="K3386" s="4"/>
      <c r="L3386" s="4"/>
      <c r="M3386" s="4"/>
    </row>
    <row r="3387" spans="2:13" x14ac:dyDescent="0.25">
      <c r="B3387" s="4"/>
      <c r="C3387" s="4"/>
      <c r="D3387" s="4"/>
      <c r="E3387" s="4"/>
      <c r="F3387" s="4"/>
      <c r="G3387" s="4"/>
      <c r="H3387" s="4"/>
      <c r="I3387" s="4"/>
      <c r="J3387" s="4"/>
      <c r="K3387" s="4"/>
      <c r="L3387" s="4"/>
      <c r="M3387" s="4"/>
    </row>
    <row r="3388" spans="2:13" x14ac:dyDescent="0.25">
      <c r="B3388" s="4"/>
      <c r="C3388" s="4"/>
      <c r="D3388" s="4"/>
      <c r="E3388" s="4"/>
      <c r="F3388" s="4"/>
      <c r="G3388" s="4"/>
      <c r="H3388" s="4"/>
      <c r="I3388" s="4"/>
      <c r="J3388" s="4"/>
      <c r="K3388" s="4"/>
      <c r="L3388" s="4"/>
      <c r="M3388" s="4"/>
    </row>
    <row r="3389" spans="2:13" x14ac:dyDescent="0.25">
      <c r="B3389" s="4"/>
      <c r="C3389" s="4"/>
      <c r="D3389" s="4"/>
      <c r="E3389" s="4"/>
      <c r="F3389" s="4"/>
      <c r="G3389" s="4"/>
      <c r="H3389" s="4"/>
      <c r="I3389" s="4"/>
      <c r="J3389" s="4"/>
      <c r="K3389" s="4"/>
      <c r="L3389" s="4"/>
      <c r="M3389" s="4"/>
    </row>
    <row r="3390" spans="2:13" x14ac:dyDescent="0.25">
      <c r="B3390" s="4"/>
      <c r="C3390" s="4"/>
      <c r="D3390" s="4"/>
      <c r="E3390" s="4"/>
      <c r="F3390" s="4"/>
      <c r="G3390" s="4"/>
      <c r="H3390" s="4"/>
      <c r="I3390" s="4"/>
      <c r="J3390" s="4"/>
      <c r="K3390" s="4"/>
      <c r="L3390" s="4"/>
      <c r="M3390" s="4"/>
    </row>
    <row r="3391" spans="2:13" x14ac:dyDescent="0.25">
      <c r="B3391" s="4"/>
      <c r="C3391" s="4"/>
      <c r="D3391" s="4"/>
      <c r="E3391" s="4"/>
      <c r="F3391" s="4"/>
      <c r="G3391" s="4"/>
      <c r="H3391" s="4"/>
      <c r="I3391" s="4"/>
      <c r="J3391" s="4"/>
      <c r="K3391" s="4"/>
      <c r="L3391" s="4"/>
      <c r="M3391" s="4"/>
    </row>
    <row r="3392" spans="2:13" x14ac:dyDescent="0.25">
      <c r="B3392" s="4"/>
      <c r="C3392" s="4"/>
      <c r="D3392" s="4"/>
      <c r="E3392" s="4"/>
      <c r="F3392" s="4"/>
      <c r="G3392" s="4"/>
      <c r="H3392" s="4"/>
      <c r="I3392" s="4"/>
      <c r="J3392" s="4"/>
      <c r="K3392" s="4"/>
      <c r="L3392" s="4"/>
      <c r="M3392" s="4"/>
    </row>
    <row r="3393" spans="2:13" x14ac:dyDescent="0.25">
      <c r="B3393" s="4"/>
      <c r="C3393" s="4"/>
      <c r="D3393" s="4"/>
      <c r="E3393" s="4"/>
      <c r="F3393" s="4"/>
      <c r="G3393" s="4"/>
      <c r="H3393" s="4"/>
      <c r="I3393" s="4"/>
      <c r="J3393" s="4"/>
      <c r="K3393" s="4"/>
      <c r="L3393" s="4"/>
      <c r="M3393" s="4"/>
    </row>
    <row r="3394" spans="2:13" x14ac:dyDescent="0.25">
      <c r="B3394" s="4"/>
      <c r="C3394" s="4"/>
      <c r="D3394" s="4"/>
      <c r="E3394" s="4"/>
      <c r="F3394" s="4"/>
      <c r="G3394" s="4"/>
      <c r="H3394" s="4"/>
      <c r="I3394" s="4"/>
      <c r="J3394" s="4"/>
      <c r="K3394" s="4"/>
      <c r="L3394" s="4"/>
      <c r="M3394" s="4"/>
    </row>
    <row r="3395" spans="2:13" x14ac:dyDescent="0.25">
      <c r="B3395" s="4"/>
      <c r="C3395" s="4"/>
      <c r="D3395" s="4"/>
      <c r="E3395" s="4"/>
      <c r="F3395" s="4"/>
      <c r="G3395" s="4"/>
      <c r="H3395" s="4"/>
      <c r="I3395" s="4"/>
      <c r="J3395" s="4"/>
      <c r="K3395" s="4"/>
      <c r="L3395" s="4"/>
      <c r="M3395" s="4"/>
    </row>
    <row r="3396" spans="2:13" x14ac:dyDescent="0.25">
      <c r="B3396" s="4"/>
      <c r="C3396" s="4"/>
      <c r="D3396" s="4"/>
      <c r="E3396" s="4"/>
      <c r="F3396" s="4"/>
      <c r="G3396" s="4"/>
      <c r="H3396" s="4"/>
      <c r="I3396" s="4"/>
      <c r="J3396" s="4"/>
      <c r="K3396" s="4"/>
      <c r="L3396" s="4"/>
      <c r="M3396" s="4"/>
    </row>
    <row r="3397" spans="2:13" x14ac:dyDescent="0.25">
      <c r="B3397" s="4"/>
      <c r="C3397" s="4"/>
      <c r="D3397" s="4"/>
      <c r="E3397" s="4"/>
      <c r="F3397" s="4"/>
      <c r="G3397" s="4"/>
      <c r="H3397" s="4"/>
      <c r="I3397" s="4"/>
      <c r="J3397" s="4"/>
      <c r="K3397" s="4"/>
      <c r="L3397" s="4"/>
      <c r="M3397" s="4"/>
    </row>
    <row r="3398" spans="2:13" x14ac:dyDescent="0.25">
      <c r="B3398" s="4"/>
      <c r="C3398" s="4"/>
      <c r="D3398" s="4"/>
      <c r="E3398" s="4"/>
      <c r="F3398" s="4"/>
      <c r="G3398" s="4"/>
      <c r="H3398" s="4"/>
      <c r="I3398" s="4"/>
      <c r="J3398" s="4"/>
      <c r="K3398" s="4"/>
      <c r="L3398" s="4"/>
      <c r="M3398" s="4"/>
    </row>
    <row r="3399" spans="2:13" x14ac:dyDescent="0.25">
      <c r="B3399" s="4"/>
      <c r="C3399" s="4"/>
      <c r="D3399" s="4"/>
      <c r="E3399" s="4"/>
      <c r="F3399" s="4"/>
      <c r="G3399" s="4"/>
      <c r="H3399" s="4"/>
      <c r="I3399" s="4"/>
      <c r="J3399" s="4"/>
      <c r="K3399" s="4"/>
      <c r="L3399" s="4"/>
      <c r="M3399" s="4"/>
    </row>
    <row r="3400" spans="2:13" x14ac:dyDescent="0.25">
      <c r="B3400" s="4"/>
      <c r="C3400" s="4"/>
      <c r="D3400" s="4"/>
      <c r="E3400" s="4"/>
      <c r="F3400" s="4"/>
      <c r="G3400" s="4"/>
      <c r="H3400" s="4"/>
      <c r="I3400" s="4"/>
      <c r="J3400" s="4"/>
      <c r="K3400" s="4"/>
      <c r="L3400" s="4"/>
      <c r="M3400" s="4"/>
    </row>
    <row r="3401" spans="2:13" x14ac:dyDescent="0.25">
      <c r="B3401" s="4"/>
      <c r="C3401" s="4"/>
      <c r="D3401" s="4"/>
      <c r="E3401" s="4"/>
      <c r="F3401" s="4"/>
      <c r="G3401" s="4"/>
      <c r="H3401" s="4"/>
      <c r="I3401" s="4"/>
      <c r="J3401" s="4"/>
      <c r="K3401" s="4"/>
      <c r="L3401" s="4"/>
      <c r="M3401" s="4"/>
    </row>
    <row r="3402" spans="2:13" x14ac:dyDescent="0.25">
      <c r="B3402" s="4"/>
      <c r="C3402" s="4"/>
      <c r="D3402" s="4"/>
      <c r="E3402" s="4"/>
      <c r="F3402" s="4"/>
      <c r="G3402" s="4"/>
      <c r="H3402" s="4"/>
      <c r="I3402" s="4"/>
      <c r="J3402" s="4"/>
      <c r="K3402" s="4"/>
      <c r="L3402" s="4"/>
      <c r="M3402" s="4"/>
    </row>
    <row r="3403" spans="2:13" x14ac:dyDescent="0.25">
      <c r="B3403" s="4"/>
      <c r="C3403" s="4"/>
      <c r="D3403" s="4"/>
      <c r="E3403" s="4"/>
      <c r="F3403" s="4"/>
      <c r="G3403" s="4"/>
      <c r="H3403" s="4"/>
      <c r="I3403" s="4"/>
      <c r="J3403" s="4"/>
      <c r="K3403" s="4"/>
      <c r="L3403" s="4"/>
      <c r="M3403" s="4"/>
    </row>
    <row r="3404" spans="2:13" x14ac:dyDescent="0.25">
      <c r="B3404" s="4"/>
      <c r="C3404" s="4"/>
      <c r="D3404" s="4"/>
      <c r="E3404" s="4"/>
      <c r="F3404" s="4"/>
      <c r="G3404" s="4"/>
      <c r="H3404" s="4"/>
      <c r="I3404" s="4"/>
      <c r="J3404" s="4"/>
      <c r="K3404" s="4"/>
      <c r="L3404" s="4"/>
      <c r="M3404" s="4"/>
    </row>
    <row r="3405" spans="2:13" x14ac:dyDescent="0.25">
      <c r="B3405" s="4"/>
      <c r="C3405" s="4"/>
      <c r="D3405" s="4"/>
      <c r="E3405" s="4"/>
      <c r="F3405" s="4"/>
      <c r="G3405" s="4"/>
      <c r="H3405" s="4"/>
      <c r="I3405" s="4"/>
      <c r="J3405" s="4"/>
      <c r="K3405" s="4"/>
      <c r="L3405" s="4"/>
      <c r="M3405" s="4"/>
    </row>
    <row r="3406" spans="2:13" x14ac:dyDescent="0.25">
      <c r="B3406" s="4"/>
      <c r="C3406" s="4"/>
      <c r="D3406" s="4"/>
      <c r="E3406" s="4"/>
      <c r="F3406" s="4"/>
      <c r="G3406" s="4"/>
      <c r="H3406" s="4"/>
      <c r="I3406" s="4"/>
      <c r="J3406" s="4"/>
      <c r="K3406" s="4"/>
      <c r="L3406" s="4"/>
      <c r="M3406" s="4"/>
    </row>
    <row r="3407" spans="2:13" x14ac:dyDescent="0.25">
      <c r="B3407" s="4"/>
      <c r="C3407" s="4"/>
      <c r="D3407" s="4"/>
      <c r="E3407" s="4"/>
      <c r="F3407" s="4"/>
      <c r="G3407" s="4"/>
      <c r="H3407" s="4"/>
      <c r="I3407" s="4"/>
      <c r="J3407" s="4"/>
      <c r="K3407" s="4"/>
      <c r="L3407" s="4"/>
      <c r="M3407" s="4"/>
    </row>
    <row r="3408" spans="2:13" x14ac:dyDescent="0.25">
      <c r="B3408" s="4"/>
      <c r="C3408" s="4"/>
      <c r="D3408" s="4"/>
      <c r="E3408" s="4"/>
      <c r="F3408" s="4"/>
      <c r="G3408" s="4"/>
      <c r="H3408" s="4"/>
      <c r="I3408" s="4"/>
      <c r="J3408" s="4"/>
      <c r="K3408" s="4"/>
      <c r="L3408" s="4"/>
      <c r="M3408" s="4"/>
    </row>
    <row r="3409" spans="2:13" x14ac:dyDescent="0.25">
      <c r="B3409" s="4"/>
      <c r="C3409" s="4"/>
      <c r="D3409" s="4"/>
      <c r="E3409" s="4"/>
      <c r="F3409" s="4"/>
      <c r="G3409" s="4"/>
      <c r="H3409" s="4"/>
      <c r="I3409" s="4"/>
      <c r="J3409" s="4"/>
      <c r="K3409" s="4"/>
      <c r="L3409" s="4"/>
      <c r="M3409" s="4"/>
    </row>
    <row r="3410" spans="2:13" x14ac:dyDescent="0.25">
      <c r="B3410" s="4"/>
      <c r="C3410" s="4"/>
      <c r="D3410" s="4"/>
      <c r="E3410" s="4"/>
      <c r="F3410" s="4"/>
      <c r="G3410" s="4"/>
      <c r="H3410" s="4"/>
      <c r="I3410" s="4"/>
      <c r="J3410" s="4"/>
      <c r="K3410" s="4"/>
      <c r="L3410" s="4"/>
      <c r="M3410" s="4"/>
    </row>
    <row r="3411" spans="2:13" x14ac:dyDescent="0.25">
      <c r="B3411" s="4"/>
      <c r="C3411" s="4"/>
      <c r="D3411" s="4"/>
      <c r="E3411" s="4"/>
      <c r="F3411" s="4"/>
      <c r="G3411" s="4"/>
      <c r="H3411" s="4"/>
      <c r="I3411" s="4"/>
      <c r="J3411" s="4"/>
      <c r="K3411" s="4"/>
      <c r="L3411" s="4"/>
      <c r="M3411" s="4"/>
    </row>
    <row r="3412" spans="2:13" x14ac:dyDescent="0.25">
      <c r="B3412" s="4"/>
      <c r="C3412" s="4"/>
      <c r="D3412" s="4"/>
      <c r="E3412" s="4"/>
      <c r="F3412" s="4"/>
      <c r="G3412" s="4"/>
      <c r="H3412" s="4"/>
      <c r="I3412" s="4"/>
      <c r="J3412" s="4"/>
      <c r="K3412" s="4"/>
      <c r="L3412" s="4"/>
      <c r="M3412" s="4"/>
    </row>
    <row r="3413" spans="2:13" x14ac:dyDescent="0.25">
      <c r="B3413" s="4"/>
      <c r="C3413" s="4"/>
      <c r="D3413" s="4"/>
      <c r="E3413" s="4"/>
      <c r="F3413" s="4"/>
      <c r="G3413" s="4"/>
      <c r="H3413" s="4"/>
      <c r="I3413" s="4"/>
      <c r="J3413" s="4"/>
      <c r="K3413" s="4"/>
      <c r="L3413" s="4"/>
      <c r="M3413" s="4"/>
    </row>
    <row r="3414" spans="2:13" x14ac:dyDescent="0.25">
      <c r="B3414" s="4"/>
      <c r="C3414" s="4"/>
      <c r="D3414" s="4"/>
      <c r="E3414" s="4"/>
      <c r="F3414" s="4"/>
      <c r="G3414" s="4"/>
      <c r="H3414" s="4"/>
      <c r="I3414" s="4"/>
      <c r="J3414" s="4"/>
      <c r="K3414" s="4"/>
      <c r="L3414" s="4"/>
      <c r="M3414" s="4"/>
    </row>
    <row r="3415" spans="2:13" x14ac:dyDescent="0.25">
      <c r="B3415" s="4"/>
      <c r="C3415" s="4"/>
      <c r="D3415" s="4"/>
      <c r="E3415" s="4"/>
      <c r="F3415" s="4"/>
      <c r="G3415" s="4"/>
      <c r="H3415" s="4"/>
      <c r="I3415" s="4"/>
      <c r="J3415" s="4"/>
      <c r="K3415" s="4"/>
      <c r="L3415" s="4"/>
      <c r="M3415" s="4"/>
    </row>
    <row r="3416" spans="2:13" x14ac:dyDescent="0.25">
      <c r="B3416" s="4"/>
      <c r="C3416" s="4"/>
      <c r="D3416" s="4"/>
      <c r="E3416" s="4"/>
      <c r="F3416" s="4"/>
      <c r="G3416" s="4"/>
      <c r="H3416" s="4"/>
      <c r="I3416" s="4"/>
      <c r="J3416" s="4"/>
      <c r="K3416" s="4"/>
      <c r="L3416" s="4"/>
      <c r="M3416" s="4"/>
    </row>
    <row r="3417" spans="2:13" x14ac:dyDescent="0.25">
      <c r="B3417" s="4"/>
      <c r="C3417" s="4"/>
      <c r="D3417" s="4"/>
      <c r="E3417" s="4"/>
      <c r="F3417" s="4"/>
      <c r="G3417" s="4"/>
      <c r="H3417" s="4"/>
      <c r="I3417" s="4"/>
      <c r="J3417" s="4"/>
      <c r="K3417" s="4"/>
      <c r="L3417" s="4"/>
      <c r="M3417" s="4"/>
    </row>
    <row r="3418" spans="2:13" x14ac:dyDescent="0.25">
      <c r="B3418" s="4"/>
      <c r="C3418" s="4"/>
      <c r="D3418" s="4"/>
      <c r="E3418" s="4"/>
      <c r="F3418" s="4"/>
      <c r="G3418" s="4"/>
      <c r="H3418" s="4"/>
      <c r="I3418" s="4"/>
      <c r="J3418" s="4"/>
      <c r="K3418" s="4"/>
      <c r="L3418" s="4"/>
      <c r="M3418" s="4"/>
    </row>
    <row r="3419" spans="2:13" x14ac:dyDescent="0.25">
      <c r="B3419" s="4"/>
      <c r="C3419" s="4"/>
      <c r="D3419" s="4"/>
      <c r="E3419" s="4"/>
      <c r="F3419" s="4"/>
      <c r="G3419" s="4"/>
      <c r="H3419" s="4"/>
      <c r="I3419" s="4"/>
      <c r="J3419" s="4"/>
      <c r="K3419" s="4"/>
      <c r="L3419" s="4"/>
      <c r="M3419" s="4"/>
    </row>
    <row r="3420" spans="2:13" x14ac:dyDescent="0.25">
      <c r="B3420" s="4"/>
      <c r="C3420" s="4"/>
      <c r="D3420" s="4"/>
      <c r="E3420" s="4"/>
      <c r="F3420" s="4"/>
      <c r="G3420" s="4"/>
      <c r="H3420" s="4"/>
      <c r="I3420" s="4"/>
      <c r="J3420" s="4"/>
      <c r="K3420" s="4"/>
      <c r="L3420" s="4"/>
      <c r="M3420" s="4"/>
    </row>
    <row r="3421" spans="2:13" x14ac:dyDescent="0.25">
      <c r="B3421" s="4"/>
      <c r="C3421" s="4"/>
      <c r="D3421" s="4"/>
      <c r="E3421" s="4"/>
      <c r="F3421" s="4"/>
      <c r="G3421" s="4"/>
      <c r="H3421" s="4"/>
      <c r="I3421" s="4"/>
      <c r="J3421" s="4"/>
      <c r="K3421" s="4"/>
      <c r="L3421" s="4"/>
      <c r="M3421" s="4"/>
    </row>
    <row r="3422" spans="2:13" x14ac:dyDescent="0.25">
      <c r="B3422" s="4"/>
      <c r="C3422" s="4"/>
      <c r="D3422" s="4"/>
      <c r="E3422" s="4"/>
      <c r="F3422" s="4"/>
      <c r="G3422" s="4"/>
      <c r="H3422" s="4"/>
      <c r="I3422" s="4"/>
      <c r="J3422" s="4"/>
      <c r="K3422" s="4"/>
      <c r="L3422" s="4"/>
      <c r="M3422" s="4"/>
    </row>
    <row r="3423" spans="2:13" x14ac:dyDescent="0.25">
      <c r="B3423" s="4"/>
      <c r="C3423" s="4"/>
      <c r="D3423" s="4"/>
      <c r="E3423" s="4"/>
      <c r="F3423" s="4"/>
      <c r="G3423" s="4"/>
      <c r="H3423" s="4"/>
      <c r="I3423" s="4"/>
      <c r="J3423" s="4"/>
      <c r="K3423" s="4"/>
      <c r="L3423" s="4"/>
      <c r="M3423" s="4"/>
    </row>
    <row r="3424" spans="2:13" x14ac:dyDescent="0.25">
      <c r="B3424" s="4"/>
      <c r="C3424" s="4"/>
      <c r="D3424" s="4"/>
      <c r="E3424" s="4"/>
      <c r="F3424" s="4"/>
      <c r="G3424" s="4"/>
      <c r="H3424" s="4"/>
      <c r="I3424" s="4"/>
      <c r="J3424" s="4"/>
      <c r="K3424" s="4"/>
      <c r="L3424" s="4"/>
      <c r="M3424" s="4"/>
    </row>
    <row r="3425" spans="2:13" x14ac:dyDescent="0.25">
      <c r="B3425" s="4"/>
      <c r="C3425" s="4"/>
      <c r="D3425" s="4"/>
      <c r="E3425" s="4"/>
      <c r="F3425" s="4"/>
      <c r="G3425" s="4"/>
      <c r="H3425" s="4"/>
      <c r="I3425" s="4"/>
      <c r="J3425" s="4"/>
      <c r="K3425" s="4"/>
      <c r="L3425" s="4"/>
      <c r="M3425" s="4"/>
    </row>
    <row r="3426" spans="2:13" x14ac:dyDescent="0.25">
      <c r="B3426" s="4"/>
      <c r="C3426" s="4"/>
      <c r="D3426" s="4"/>
      <c r="E3426" s="4"/>
      <c r="F3426" s="4"/>
      <c r="G3426" s="4"/>
      <c r="H3426" s="4"/>
      <c r="I3426" s="4"/>
      <c r="J3426" s="4"/>
      <c r="K3426" s="4"/>
      <c r="L3426" s="4"/>
      <c r="M3426" s="4"/>
    </row>
    <row r="3427" spans="2:13" x14ac:dyDescent="0.25">
      <c r="B3427" s="4"/>
      <c r="C3427" s="4"/>
      <c r="D3427" s="4"/>
      <c r="E3427" s="4"/>
      <c r="F3427" s="4"/>
      <c r="G3427" s="4"/>
      <c r="H3427" s="4"/>
      <c r="I3427" s="4"/>
      <c r="J3427" s="4"/>
      <c r="K3427" s="4"/>
      <c r="L3427" s="4"/>
      <c r="M3427" s="4"/>
    </row>
    <row r="3428" spans="2:13" x14ac:dyDescent="0.25">
      <c r="B3428" s="4"/>
      <c r="C3428" s="4"/>
      <c r="D3428" s="4"/>
      <c r="E3428" s="4"/>
      <c r="F3428" s="4"/>
      <c r="G3428" s="4"/>
      <c r="H3428" s="4"/>
      <c r="I3428" s="4"/>
      <c r="J3428" s="4"/>
      <c r="K3428" s="4"/>
      <c r="L3428" s="4"/>
      <c r="M3428" s="4"/>
    </row>
    <row r="3429" spans="2:13" x14ac:dyDescent="0.25">
      <c r="B3429" s="4"/>
      <c r="C3429" s="4"/>
      <c r="D3429" s="4"/>
      <c r="E3429" s="4"/>
      <c r="F3429" s="4"/>
      <c r="G3429" s="4"/>
      <c r="H3429" s="4"/>
      <c r="I3429" s="4"/>
      <c r="J3429" s="4"/>
      <c r="K3429" s="4"/>
      <c r="L3429" s="4"/>
      <c r="M3429" s="4"/>
    </row>
    <row r="3430" spans="2:13" x14ac:dyDescent="0.25">
      <c r="B3430" s="4"/>
      <c r="C3430" s="4"/>
      <c r="D3430" s="4"/>
      <c r="E3430" s="4"/>
      <c r="F3430" s="4"/>
      <c r="G3430" s="4"/>
      <c r="H3430" s="4"/>
      <c r="I3430" s="4"/>
      <c r="J3430" s="4"/>
      <c r="K3430" s="4"/>
      <c r="L3430" s="4"/>
      <c r="M3430" s="4"/>
    </row>
    <row r="3431" spans="2:13" x14ac:dyDescent="0.25">
      <c r="B3431" s="4"/>
      <c r="C3431" s="4"/>
      <c r="D3431" s="4"/>
      <c r="E3431" s="4"/>
      <c r="F3431" s="4"/>
      <c r="G3431" s="4"/>
      <c r="H3431" s="4"/>
      <c r="I3431" s="4"/>
      <c r="J3431" s="4"/>
      <c r="K3431" s="4"/>
      <c r="L3431" s="4"/>
      <c r="M3431" s="4"/>
    </row>
    <row r="3432" spans="2:13" x14ac:dyDescent="0.25">
      <c r="B3432" s="4"/>
      <c r="C3432" s="4"/>
      <c r="D3432" s="4"/>
      <c r="E3432" s="4"/>
      <c r="F3432" s="4"/>
      <c r="G3432" s="4"/>
      <c r="H3432" s="4"/>
      <c r="I3432" s="4"/>
      <c r="J3432" s="4"/>
      <c r="K3432" s="4"/>
      <c r="L3432" s="4"/>
      <c r="M3432" s="4"/>
    </row>
    <row r="3433" spans="2:13" x14ac:dyDescent="0.25">
      <c r="B3433" s="4"/>
      <c r="C3433" s="4"/>
      <c r="D3433" s="4"/>
      <c r="E3433" s="4"/>
      <c r="F3433" s="4"/>
      <c r="G3433" s="4"/>
      <c r="H3433" s="4"/>
      <c r="I3433" s="4"/>
      <c r="J3433" s="4"/>
      <c r="K3433" s="4"/>
      <c r="L3433" s="4"/>
      <c r="M3433" s="4"/>
    </row>
    <row r="3434" spans="2:13" x14ac:dyDescent="0.25">
      <c r="B3434" s="4"/>
      <c r="C3434" s="4"/>
      <c r="D3434" s="4"/>
      <c r="E3434" s="4"/>
      <c r="F3434" s="4"/>
      <c r="G3434" s="4"/>
      <c r="H3434" s="4"/>
      <c r="I3434" s="4"/>
      <c r="J3434" s="4"/>
      <c r="K3434" s="4"/>
      <c r="L3434" s="4"/>
      <c r="M3434" s="4"/>
    </row>
    <row r="3435" spans="2:13" x14ac:dyDescent="0.25">
      <c r="B3435" s="4"/>
      <c r="C3435" s="4"/>
      <c r="D3435" s="4"/>
      <c r="E3435" s="4"/>
      <c r="F3435" s="4"/>
      <c r="G3435" s="4"/>
      <c r="H3435" s="4"/>
      <c r="I3435" s="4"/>
      <c r="J3435" s="4"/>
      <c r="K3435" s="4"/>
      <c r="L3435" s="4"/>
      <c r="M3435" s="4"/>
    </row>
    <row r="3436" spans="2:13" x14ac:dyDescent="0.25">
      <c r="B3436" s="4"/>
      <c r="C3436" s="4"/>
      <c r="D3436" s="4"/>
      <c r="E3436" s="4"/>
      <c r="F3436" s="4"/>
      <c r="G3436" s="4"/>
      <c r="H3436" s="4"/>
      <c r="I3436" s="4"/>
      <c r="J3436" s="4"/>
      <c r="K3436" s="4"/>
      <c r="L3436" s="4"/>
      <c r="M3436" s="4"/>
    </row>
    <row r="3437" spans="2:13" x14ac:dyDescent="0.25">
      <c r="B3437" s="4"/>
      <c r="C3437" s="4"/>
      <c r="D3437" s="4"/>
      <c r="E3437" s="4"/>
      <c r="F3437" s="4"/>
      <c r="G3437" s="4"/>
      <c r="H3437" s="4"/>
      <c r="I3437" s="4"/>
      <c r="J3437" s="4"/>
      <c r="K3437" s="4"/>
      <c r="L3437" s="4"/>
      <c r="M3437" s="4"/>
    </row>
    <row r="3438" spans="2:13" x14ac:dyDescent="0.25">
      <c r="B3438" s="4"/>
      <c r="C3438" s="4"/>
      <c r="D3438" s="4"/>
      <c r="E3438" s="4"/>
      <c r="F3438" s="4"/>
      <c r="G3438" s="4"/>
      <c r="H3438" s="4"/>
      <c r="I3438" s="4"/>
      <c r="J3438" s="4"/>
      <c r="K3438" s="4"/>
      <c r="L3438" s="4"/>
      <c r="M3438" s="4"/>
    </row>
    <row r="3439" spans="2:13" x14ac:dyDescent="0.25">
      <c r="B3439" s="4"/>
      <c r="C3439" s="4"/>
      <c r="D3439" s="4"/>
      <c r="E3439" s="4"/>
      <c r="F3439" s="4"/>
      <c r="G3439" s="4"/>
      <c r="H3439" s="4"/>
      <c r="I3439" s="4"/>
      <c r="J3439" s="4"/>
      <c r="K3439" s="4"/>
      <c r="L3439" s="4"/>
      <c r="M3439" s="4"/>
    </row>
    <row r="3440" spans="2:13" x14ac:dyDescent="0.25">
      <c r="B3440" s="4"/>
      <c r="C3440" s="4"/>
      <c r="D3440" s="4"/>
      <c r="E3440" s="4"/>
      <c r="F3440" s="4"/>
      <c r="G3440" s="4"/>
      <c r="H3440" s="4"/>
      <c r="I3440" s="4"/>
      <c r="J3440" s="4"/>
      <c r="K3440" s="4"/>
      <c r="L3440" s="4"/>
      <c r="M3440" s="4"/>
    </row>
    <row r="3441" spans="2:13" x14ac:dyDescent="0.25">
      <c r="B3441" s="4"/>
      <c r="C3441" s="4"/>
      <c r="D3441" s="4"/>
      <c r="E3441" s="4"/>
      <c r="F3441" s="4"/>
      <c r="G3441" s="4"/>
      <c r="H3441" s="4"/>
      <c r="I3441" s="4"/>
      <c r="J3441" s="4"/>
      <c r="K3441" s="4"/>
      <c r="L3441" s="4"/>
      <c r="M3441" s="4"/>
    </row>
    <row r="3442" spans="2:13" x14ac:dyDescent="0.25">
      <c r="B3442" s="4"/>
      <c r="C3442" s="4"/>
      <c r="D3442" s="4"/>
      <c r="E3442" s="4"/>
      <c r="F3442" s="4"/>
      <c r="G3442" s="4"/>
      <c r="H3442" s="4"/>
      <c r="I3442" s="4"/>
      <c r="J3442" s="4"/>
      <c r="K3442" s="4"/>
      <c r="L3442" s="4"/>
      <c r="M3442" s="4"/>
    </row>
    <row r="3443" spans="2:13" x14ac:dyDescent="0.25">
      <c r="B3443" s="4"/>
      <c r="C3443" s="4"/>
      <c r="D3443" s="4"/>
      <c r="E3443" s="4"/>
      <c r="F3443" s="4"/>
      <c r="G3443" s="4"/>
      <c r="H3443" s="4"/>
      <c r="I3443" s="4"/>
      <c r="J3443" s="4"/>
      <c r="K3443" s="4"/>
      <c r="L3443" s="4"/>
      <c r="M3443" s="4"/>
    </row>
    <row r="3444" spans="2:13" x14ac:dyDescent="0.25">
      <c r="B3444" s="4"/>
      <c r="C3444" s="4"/>
      <c r="D3444" s="4"/>
      <c r="E3444" s="4"/>
      <c r="F3444" s="4"/>
      <c r="G3444" s="4"/>
      <c r="H3444" s="4"/>
      <c r="I3444" s="4"/>
      <c r="J3444" s="4"/>
      <c r="K3444" s="4"/>
      <c r="L3444" s="4"/>
      <c r="M3444" s="4"/>
    </row>
    <row r="3445" spans="2:13" x14ac:dyDescent="0.25">
      <c r="B3445" s="4"/>
      <c r="C3445" s="4"/>
      <c r="D3445" s="4"/>
      <c r="E3445" s="4"/>
      <c r="F3445" s="4"/>
      <c r="G3445" s="4"/>
      <c r="H3445" s="4"/>
      <c r="I3445" s="4"/>
      <c r="J3445" s="4"/>
      <c r="K3445" s="4"/>
      <c r="L3445" s="4"/>
      <c r="M3445" s="4"/>
    </row>
    <row r="3446" spans="2:13" x14ac:dyDescent="0.25">
      <c r="B3446" s="4"/>
      <c r="C3446" s="4"/>
      <c r="D3446" s="4"/>
      <c r="E3446" s="4"/>
      <c r="F3446" s="4"/>
      <c r="G3446" s="4"/>
      <c r="H3446" s="4"/>
      <c r="I3446" s="4"/>
      <c r="J3446" s="4"/>
      <c r="K3446" s="4"/>
      <c r="L3446" s="4"/>
      <c r="M3446" s="4"/>
    </row>
    <row r="3447" spans="2:13" x14ac:dyDescent="0.25">
      <c r="B3447" s="4"/>
      <c r="C3447" s="4"/>
      <c r="D3447" s="4"/>
      <c r="E3447" s="4"/>
      <c r="F3447" s="4"/>
      <c r="G3447" s="4"/>
      <c r="H3447" s="4"/>
      <c r="I3447" s="4"/>
      <c r="J3447" s="4"/>
      <c r="K3447" s="4"/>
      <c r="L3447" s="4"/>
      <c r="M3447" s="4"/>
    </row>
    <row r="3448" spans="2:13" x14ac:dyDescent="0.25">
      <c r="B3448" s="4"/>
      <c r="C3448" s="4"/>
      <c r="D3448" s="4"/>
      <c r="E3448" s="4"/>
      <c r="F3448" s="4"/>
      <c r="G3448" s="4"/>
      <c r="H3448" s="4"/>
      <c r="I3448" s="4"/>
      <c r="J3448" s="4"/>
      <c r="K3448" s="4"/>
      <c r="L3448" s="4"/>
      <c r="M3448" s="4"/>
    </row>
    <row r="3449" spans="2:13" x14ac:dyDescent="0.25">
      <c r="B3449" s="4"/>
      <c r="C3449" s="4"/>
      <c r="D3449" s="4"/>
      <c r="E3449" s="4"/>
      <c r="F3449" s="4"/>
      <c r="G3449" s="4"/>
      <c r="H3449" s="4"/>
      <c r="I3449" s="4"/>
      <c r="J3449" s="4"/>
      <c r="K3449" s="4"/>
      <c r="L3449" s="4"/>
      <c r="M3449" s="4"/>
    </row>
    <row r="3450" spans="2:13" x14ac:dyDescent="0.25">
      <c r="B3450" s="4"/>
      <c r="C3450" s="4"/>
      <c r="D3450" s="4"/>
      <c r="E3450" s="4"/>
      <c r="F3450" s="4"/>
      <c r="G3450" s="4"/>
      <c r="H3450" s="4"/>
      <c r="I3450" s="4"/>
      <c r="J3450" s="4"/>
      <c r="K3450" s="4"/>
      <c r="L3450" s="4"/>
      <c r="M3450" s="4"/>
    </row>
    <row r="3451" spans="2:13" x14ac:dyDescent="0.25">
      <c r="B3451" s="4"/>
      <c r="C3451" s="4"/>
      <c r="D3451" s="4"/>
      <c r="E3451" s="4"/>
      <c r="F3451" s="4"/>
      <c r="G3451" s="4"/>
      <c r="H3451" s="4"/>
      <c r="I3451" s="4"/>
      <c r="J3451" s="4"/>
      <c r="K3451" s="4"/>
      <c r="L3451" s="4"/>
      <c r="M3451" s="4"/>
    </row>
    <row r="3452" spans="2:13" x14ac:dyDescent="0.25">
      <c r="B3452" s="4"/>
      <c r="C3452" s="4"/>
      <c r="D3452" s="4"/>
      <c r="E3452" s="4"/>
      <c r="F3452" s="4"/>
      <c r="G3452" s="4"/>
      <c r="H3452" s="4"/>
      <c r="I3452" s="4"/>
      <c r="J3452" s="4"/>
      <c r="K3452" s="4"/>
      <c r="L3452" s="4"/>
      <c r="M3452" s="4"/>
    </row>
    <row r="3453" spans="2:13" x14ac:dyDescent="0.25">
      <c r="B3453" s="4"/>
      <c r="C3453" s="4"/>
      <c r="D3453" s="4"/>
      <c r="E3453" s="4"/>
      <c r="F3453" s="4"/>
      <c r="G3453" s="4"/>
      <c r="H3453" s="4"/>
      <c r="I3453" s="4"/>
      <c r="J3453" s="4"/>
      <c r="K3453" s="4"/>
      <c r="L3453" s="4"/>
      <c r="M3453" s="4"/>
    </row>
    <row r="3454" spans="2:13" x14ac:dyDescent="0.25">
      <c r="B3454" s="4"/>
      <c r="C3454" s="4"/>
      <c r="D3454" s="4"/>
      <c r="E3454" s="4"/>
      <c r="F3454" s="4"/>
      <c r="G3454" s="4"/>
      <c r="H3454" s="4"/>
      <c r="I3454" s="4"/>
      <c r="J3454" s="4"/>
      <c r="K3454" s="4"/>
      <c r="L3454" s="4"/>
      <c r="M3454" s="4"/>
    </row>
    <row r="3455" spans="2:13" x14ac:dyDescent="0.25">
      <c r="B3455" s="4"/>
      <c r="C3455" s="4"/>
      <c r="D3455" s="4"/>
      <c r="E3455" s="4"/>
      <c r="F3455" s="4"/>
      <c r="G3455" s="4"/>
      <c r="H3455" s="4"/>
      <c r="I3455" s="4"/>
      <c r="J3455" s="4"/>
      <c r="K3455" s="4"/>
      <c r="L3455" s="4"/>
      <c r="M3455" s="4"/>
    </row>
    <row r="3456" spans="2:13" x14ac:dyDescent="0.25">
      <c r="B3456" s="4"/>
      <c r="C3456" s="4"/>
      <c r="D3456" s="4"/>
      <c r="E3456" s="4"/>
      <c r="F3456" s="4"/>
      <c r="G3456" s="4"/>
      <c r="H3456" s="4"/>
      <c r="I3456" s="4"/>
      <c r="J3456" s="4"/>
      <c r="K3456" s="4"/>
      <c r="L3456" s="4"/>
      <c r="M3456" s="4"/>
    </row>
    <row r="3457" spans="2:13" x14ac:dyDescent="0.25">
      <c r="B3457" s="4"/>
      <c r="C3457" s="4"/>
      <c r="D3457" s="4"/>
      <c r="E3457" s="4"/>
      <c r="F3457" s="4"/>
      <c r="G3457" s="4"/>
      <c r="H3457" s="4"/>
      <c r="I3457" s="4"/>
      <c r="J3457" s="4"/>
      <c r="K3457" s="4"/>
      <c r="L3457" s="4"/>
      <c r="M3457" s="4"/>
    </row>
    <row r="3458" spans="2:13" x14ac:dyDescent="0.25">
      <c r="B3458" s="4"/>
      <c r="C3458" s="4"/>
      <c r="D3458" s="4"/>
      <c r="E3458" s="4"/>
      <c r="F3458" s="4"/>
      <c r="G3458" s="4"/>
      <c r="H3458" s="4"/>
      <c r="I3458" s="4"/>
      <c r="J3458" s="4"/>
      <c r="K3458" s="4"/>
      <c r="L3458" s="4"/>
      <c r="M3458" s="4"/>
    </row>
    <row r="3459" spans="2:13" x14ac:dyDescent="0.25">
      <c r="B3459" s="4"/>
      <c r="C3459" s="4"/>
      <c r="D3459" s="4"/>
      <c r="E3459" s="4"/>
      <c r="F3459" s="4"/>
      <c r="G3459" s="4"/>
      <c r="H3459" s="4"/>
      <c r="I3459" s="4"/>
      <c r="J3459" s="4"/>
      <c r="K3459" s="4"/>
      <c r="L3459" s="4"/>
      <c r="M3459" s="4"/>
    </row>
    <row r="3460" spans="2:13" x14ac:dyDescent="0.25">
      <c r="B3460" s="4"/>
      <c r="C3460" s="4"/>
      <c r="D3460" s="4"/>
      <c r="E3460" s="4"/>
      <c r="F3460" s="4"/>
      <c r="G3460" s="4"/>
      <c r="H3460" s="4"/>
      <c r="I3460" s="4"/>
      <c r="J3460" s="4"/>
      <c r="K3460" s="4"/>
      <c r="L3460" s="4"/>
      <c r="M3460" s="4"/>
    </row>
    <row r="3461" spans="2:13" x14ac:dyDescent="0.25">
      <c r="B3461" s="4"/>
      <c r="C3461" s="4"/>
      <c r="D3461" s="4"/>
      <c r="E3461" s="4"/>
      <c r="F3461" s="4"/>
      <c r="G3461" s="4"/>
      <c r="H3461" s="4"/>
      <c r="I3461" s="4"/>
      <c r="J3461" s="4"/>
      <c r="K3461" s="4"/>
      <c r="L3461" s="4"/>
      <c r="M3461" s="4"/>
    </row>
    <row r="3462" spans="2:13" x14ac:dyDescent="0.25">
      <c r="B3462" s="4"/>
      <c r="C3462" s="4"/>
      <c r="D3462" s="4"/>
      <c r="E3462" s="4"/>
      <c r="F3462" s="4"/>
      <c r="G3462" s="4"/>
      <c r="H3462" s="4"/>
      <c r="I3462" s="4"/>
      <c r="J3462" s="4"/>
      <c r="K3462" s="4"/>
      <c r="L3462" s="4"/>
      <c r="M3462" s="4"/>
    </row>
    <row r="3463" spans="2:13" x14ac:dyDescent="0.25">
      <c r="B3463" s="4"/>
      <c r="C3463" s="4"/>
      <c r="D3463" s="4"/>
      <c r="E3463" s="4"/>
      <c r="F3463" s="4"/>
      <c r="G3463" s="4"/>
      <c r="H3463" s="4"/>
      <c r="I3463" s="4"/>
      <c r="J3463" s="4"/>
      <c r="K3463" s="4"/>
      <c r="L3463" s="4"/>
      <c r="M3463" s="4"/>
    </row>
    <row r="3464" spans="2:13" x14ac:dyDescent="0.25">
      <c r="B3464" s="4"/>
      <c r="C3464" s="4"/>
      <c r="D3464" s="4"/>
      <c r="E3464" s="4"/>
      <c r="F3464" s="4"/>
      <c r="G3464" s="4"/>
      <c r="H3464" s="4"/>
      <c r="I3464" s="4"/>
      <c r="J3464" s="4"/>
      <c r="K3464" s="4"/>
      <c r="L3464" s="4"/>
      <c r="M3464" s="4"/>
    </row>
    <row r="3465" spans="2:13" x14ac:dyDescent="0.25">
      <c r="B3465" s="4"/>
      <c r="C3465" s="4"/>
      <c r="D3465" s="4"/>
      <c r="E3465" s="4"/>
      <c r="F3465" s="4"/>
      <c r="G3465" s="4"/>
      <c r="H3465" s="4"/>
      <c r="I3465" s="4"/>
      <c r="J3465" s="4"/>
      <c r="K3465" s="4"/>
      <c r="L3465" s="4"/>
      <c r="M3465" s="4"/>
    </row>
    <row r="3466" spans="2:13" x14ac:dyDescent="0.25">
      <c r="B3466" s="4"/>
      <c r="C3466" s="4"/>
      <c r="D3466" s="4"/>
      <c r="E3466" s="4"/>
      <c r="F3466" s="4"/>
      <c r="G3466" s="4"/>
      <c r="H3466" s="4"/>
      <c r="I3466" s="4"/>
      <c r="J3466" s="4"/>
      <c r="K3466" s="4"/>
      <c r="L3466" s="4"/>
      <c r="M3466" s="4"/>
    </row>
    <row r="3467" spans="2:13" x14ac:dyDescent="0.25">
      <c r="B3467" s="4"/>
      <c r="C3467" s="4"/>
      <c r="D3467" s="4"/>
      <c r="E3467" s="4"/>
      <c r="F3467" s="4"/>
      <c r="G3467" s="4"/>
      <c r="H3467" s="4"/>
      <c r="I3467" s="4"/>
      <c r="J3467" s="4"/>
      <c r="K3467" s="4"/>
      <c r="L3467" s="4"/>
      <c r="M3467" s="4"/>
    </row>
    <row r="3468" spans="2:13" x14ac:dyDescent="0.25">
      <c r="B3468" s="4"/>
      <c r="C3468" s="4"/>
      <c r="D3468" s="4"/>
      <c r="E3468" s="4"/>
      <c r="F3468" s="4"/>
      <c r="G3468" s="4"/>
      <c r="H3468" s="4"/>
      <c r="I3468" s="4"/>
      <c r="J3468" s="4"/>
      <c r="K3468" s="4"/>
      <c r="L3468" s="4"/>
      <c r="M3468" s="4"/>
    </row>
    <row r="3469" spans="2:13" x14ac:dyDescent="0.25">
      <c r="B3469" s="4"/>
      <c r="C3469" s="4"/>
      <c r="D3469" s="4"/>
      <c r="E3469" s="4"/>
      <c r="F3469" s="4"/>
      <c r="G3469" s="4"/>
      <c r="H3469" s="4"/>
      <c r="I3469" s="4"/>
      <c r="J3469" s="4"/>
      <c r="K3469" s="4"/>
      <c r="L3469" s="4"/>
      <c r="M3469" s="4"/>
    </row>
    <row r="3470" spans="2:13" x14ac:dyDescent="0.25">
      <c r="B3470" s="4"/>
      <c r="C3470" s="4"/>
      <c r="D3470" s="4"/>
      <c r="E3470" s="4"/>
      <c r="F3470" s="4"/>
      <c r="G3470" s="4"/>
      <c r="H3470" s="4"/>
      <c r="I3470" s="4"/>
      <c r="J3470" s="4"/>
      <c r="K3470" s="4"/>
      <c r="L3470" s="4"/>
      <c r="M3470" s="4"/>
    </row>
    <row r="3471" spans="2:13" x14ac:dyDescent="0.25">
      <c r="B3471" s="4"/>
      <c r="C3471" s="4"/>
      <c r="D3471" s="4"/>
      <c r="E3471" s="4"/>
      <c r="F3471" s="4"/>
      <c r="G3471" s="4"/>
      <c r="H3471" s="4"/>
      <c r="I3471" s="4"/>
      <c r="J3471" s="4"/>
      <c r="K3471" s="4"/>
      <c r="L3471" s="4"/>
      <c r="M3471" s="4"/>
    </row>
    <row r="3472" spans="2:13" x14ac:dyDescent="0.25">
      <c r="B3472" s="4"/>
      <c r="C3472" s="4"/>
      <c r="D3472" s="4"/>
      <c r="E3472" s="4"/>
      <c r="F3472" s="4"/>
      <c r="G3472" s="4"/>
      <c r="H3472" s="4"/>
      <c r="I3472" s="4"/>
      <c r="J3472" s="4"/>
      <c r="K3472" s="4"/>
      <c r="L3472" s="4"/>
      <c r="M3472" s="4"/>
    </row>
    <row r="3473" spans="2:13" x14ac:dyDescent="0.25">
      <c r="B3473" s="4"/>
      <c r="C3473" s="4"/>
      <c r="D3473" s="4"/>
      <c r="E3473" s="4"/>
      <c r="F3473" s="4"/>
      <c r="G3473" s="4"/>
      <c r="H3473" s="4"/>
      <c r="I3473" s="4"/>
      <c r="J3473" s="4"/>
      <c r="K3473" s="4"/>
      <c r="L3473" s="4"/>
      <c r="M3473" s="4"/>
    </row>
    <row r="3474" spans="2:13" x14ac:dyDescent="0.25">
      <c r="B3474" s="4"/>
      <c r="C3474" s="4"/>
      <c r="D3474" s="4"/>
      <c r="E3474" s="4"/>
      <c r="F3474" s="4"/>
      <c r="G3474" s="4"/>
      <c r="H3474" s="4"/>
      <c r="I3474" s="4"/>
      <c r="J3474" s="4"/>
      <c r="K3474" s="4"/>
      <c r="L3474" s="4"/>
      <c r="M3474" s="4"/>
    </row>
    <row r="3475" spans="2:13" x14ac:dyDescent="0.25">
      <c r="B3475" s="4"/>
      <c r="C3475" s="4"/>
      <c r="D3475" s="4"/>
      <c r="E3475" s="4"/>
      <c r="F3475" s="4"/>
      <c r="G3475" s="4"/>
      <c r="H3475" s="4"/>
      <c r="I3475" s="4"/>
      <c r="J3475" s="4"/>
      <c r="K3475" s="4"/>
      <c r="L3475" s="4"/>
      <c r="M3475" s="4"/>
    </row>
    <row r="3476" spans="2:13" x14ac:dyDescent="0.25">
      <c r="B3476" s="4"/>
      <c r="C3476" s="4"/>
      <c r="D3476" s="4"/>
      <c r="E3476" s="4"/>
      <c r="F3476" s="4"/>
      <c r="G3476" s="4"/>
      <c r="H3476" s="4"/>
      <c r="I3476" s="4"/>
      <c r="J3476" s="4"/>
      <c r="K3476" s="4"/>
      <c r="L3476" s="4"/>
      <c r="M3476" s="4"/>
    </row>
    <row r="3477" spans="2:13" x14ac:dyDescent="0.25">
      <c r="B3477" s="4"/>
      <c r="C3477" s="4"/>
      <c r="D3477" s="4"/>
      <c r="E3477" s="4"/>
      <c r="F3477" s="4"/>
      <c r="G3477" s="4"/>
      <c r="H3477" s="4"/>
      <c r="I3477" s="4"/>
      <c r="J3477" s="4"/>
      <c r="K3477" s="4"/>
      <c r="L3477" s="4"/>
      <c r="M3477" s="4"/>
    </row>
    <row r="3478" spans="2:13" x14ac:dyDescent="0.25">
      <c r="B3478" s="4"/>
      <c r="C3478" s="4"/>
      <c r="D3478" s="4"/>
      <c r="E3478" s="4"/>
      <c r="F3478" s="4"/>
      <c r="G3478" s="4"/>
      <c r="H3478" s="4"/>
      <c r="I3478" s="4"/>
      <c r="J3478" s="4"/>
      <c r="K3478" s="4"/>
      <c r="L3478" s="4"/>
      <c r="M3478" s="4"/>
    </row>
    <row r="3479" spans="2:13" x14ac:dyDescent="0.25">
      <c r="B3479" s="4"/>
      <c r="C3479" s="4"/>
      <c r="D3479" s="4"/>
      <c r="E3479" s="4"/>
      <c r="F3479" s="4"/>
      <c r="G3479" s="4"/>
      <c r="H3479" s="4"/>
      <c r="I3479" s="4"/>
      <c r="J3479" s="4"/>
      <c r="K3479" s="4"/>
      <c r="L3479" s="4"/>
      <c r="M3479" s="4"/>
    </row>
    <row r="3480" spans="2:13" x14ac:dyDescent="0.25">
      <c r="B3480" s="4"/>
      <c r="C3480" s="4"/>
      <c r="D3480" s="4"/>
      <c r="E3480" s="4"/>
      <c r="F3480" s="4"/>
      <c r="G3480" s="4"/>
      <c r="H3480" s="4"/>
      <c r="I3480" s="4"/>
      <c r="J3480" s="4"/>
      <c r="K3480" s="4"/>
      <c r="L3480" s="4"/>
      <c r="M3480" s="4"/>
    </row>
    <row r="3481" spans="2:13" x14ac:dyDescent="0.25">
      <c r="B3481" s="4"/>
      <c r="C3481" s="4"/>
      <c r="D3481" s="4"/>
      <c r="E3481" s="4"/>
      <c r="F3481" s="4"/>
      <c r="G3481" s="4"/>
      <c r="H3481" s="4"/>
      <c r="I3481" s="4"/>
      <c r="J3481" s="4"/>
      <c r="K3481" s="4"/>
      <c r="L3481" s="4"/>
      <c r="M3481" s="4"/>
    </row>
    <row r="3482" spans="2:13" x14ac:dyDescent="0.25">
      <c r="B3482" s="4"/>
      <c r="C3482" s="4"/>
      <c r="D3482" s="4"/>
      <c r="E3482" s="4"/>
      <c r="F3482" s="4"/>
      <c r="G3482" s="4"/>
      <c r="H3482" s="4"/>
      <c r="I3482" s="4"/>
      <c r="J3482" s="4"/>
      <c r="K3482" s="4"/>
      <c r="L3482" s="4"/>
      <c r="M3482" s="4"/>
    </row>
    <row r="3483" spans="2:13" x14ac:dyDescent="0.25">
      <c r="B3483" s="4"/>
      <c r="C3483" s="4"/>
      <c r="D3483" s="4"/>
      <c r="E3483" s="4"/>
      <c r="F3483" s="4"/>
      <c r="G3483" s="4"/>
      <c r="H3483" s="4"/>
      <c r="I3483" s="4"/>
      <c r="J3483" s="4"/>
      <c r="K3483" s="4"/>
      <c r="L3483" s="4"/>
      <c r="M3483" s="4"/>
    </row>
    <row r="3484" spans="2:13" x14ac:dyDescent="0.25">
      <c r="B3484" s="4"/>
      <c r="C3484" s="4"/>
      <c r="D3484" s="4"/>
      <c r="E3484" s="4"/>
      <c r="F3484" s="4"/>
      <c r="G3484" s="4"/>
      <c r="H3484" s="4"/>
      <c r="I3484" s="4"/>
      <c r="J3484" s="4"/>
      <c r="K3484" s="4"/>
      <c r="L3484" s="4"/>
      <c r="M3484" s="4"/>
    </row>
    <row r="3485" spans="2:13" x14ac:dyDescent="0.25">
      <c r="B3485" s="4"/>
      <c r="C3485" s="4"/>
      <c r="D3485" s="4"/>
      <c r="E3485" s="4"/>
      <c r="F3485" s="4"/>
      <c r="G3485" s="4"/>
      <c r="H3485" s="4"/>
      <c r="I3485" s="4"/>
      <c r="J3485" s="4"/>
      <c r="K3485" s="4"/>
      <c r="L3485" s="4"/>
      <c r="M3485" s="4"/>
    </row>
    <row r="3486" spans="2:13" x14ac:dyDescent="0.25">
      <c r="B3486" s="4"/>
      <c r="C3486" s="4"/>
      <c r="D3486" s="4"/>
      <c r="E3486" s="4"/>
      <c r="F3486" s="4"/>
      <c r="G3486" s="4"/>
      <c r="H3486" s="4"/>
      <c r="I3486" s="4"/>
      <c r="J3486" s="4"/>
      <c r="K3486" s="4"/>
      <c r="L3486" s="4"/>
      <c r="M3486" s="4"/>
    </row>
    <row r="3487" spans="2:13" x14ac:dyDescent="0.25">
      <c r="B3487" s="4"/>
      <c r="C3487" s="4"/>
      <c r="D3487" s="4"/>
      <c r="E3487" s="4"/>
      <c r="F3487" s="4"/>
      <c r="G3487" s="4"/>
      <c r="H3487" s="4"/>
      <c r="I3487" s="4"/>
      <c r="J3487" s="4"/>
      <c r="K3487" s="4"/>
      <c r="L3487" s="4"/>
      <c r="M3487" s="4"/>
    </row>
    <row r="3488" spans="2:13" x14ac:dyDescent="0.25">
      <c r="B3488" s="4"/>
      <c r="C3488" s="4"/>
      <c r="D3488" s="4"/>
      <c r="E3488" s="4"/>
      <c r="F3488" s="4"/>
      <c r="G3488" s="4"/>
      <c r="H3488" s="4"/>
      <c r="I3488" s="4"/>
      <c r="J3488" s="4"/>
      <c r="K3488" s="4"/>
      <c r="L3488" s="4"/>
      <c r="M3488" s="4"/>
    </row>
    <row r="3489" spans="2:13" x14ac:dyDescent="0.25">
      <c r="B3489" s="4"/>
      <c r="C3489" s="4"/>
      <c r="D3489" s="4"/>
      <c r="E3489" s="4"/>
      <c r="F3489" s="4"/>
      <c r="G3489" s="4"/>
      <c r="H3489" s="4"/>
      <c r="I3489" s="4"/>
      <c r="J3489" s="4"/>
      <c r="K3489" s="4"/>
      <c r="L3489" s="4"/>
      <c r="M3489" s="4"/>
    </row>
    <row r="3490" spans="2:13" x14ac:dyDescent="0.25">
      <c r="B3490" s="4"/>
      <c r="C3490" s="4"/>
      <c r="D3490" s="4"/>
      <c r="E3490" s="4"/>
      <c r="F3490" s="4"/>
      <c r="G3490" s="4"/>
      <c r="H3490" s="4"/>
      <c r="I3490" s="4"/>
      <c r="J3490" s="4"/>
      <c r="K3490" s="4"/>
      <c r="L3490" s="4"/>
      <c r="M3490" s="4"/>
    </row>
    <row r="3491" spans="2:13" x14ac:dyDescent="0.25">
      <c r="B3491" s="4"/>
      <c r="C3491" s="4"/>
      <c r="D3491" s="4"/>
      <c r="E3491" s="4"/>
      <c r="F3491" s="4"/>
      <c r="G3491" s="4"/>
      <c r="H3491" s="4"/>
      <c r="I3491" s="4"/>
      <c r="J3491" s="4"/>
      <c r="K3491" s="4"/>
      <c r="L3491" s="4"/>
      <c r="M3491" s="4"/>
    </row>
    <row r="3492" spans="2:13" x14ac:dyDescent="0.25">
      <c r="B3492" s="4"/>
      <c r="C3492" s="4"/>
      <c r="D3492" s="4"/>
      <c r="E3492" s="4"/>
      <c r="F3492" s="4"/>
      <c r="G3492" s="4"/>
      <c r="H3492" s="4"/>
      <c r="I3492" s="4"/>
      <c r="J3492" s="4"/>
      <c r="K3492" s="4"/>
      <c r="L3492" s="4"/>
      <c r="M3492" s="4"/>
    </row>
    <row r="3493" spans="2:13" x14ac:dyDescent="0.25">
      <c r="B3493" s="4"/>
      <c r="C3493" s="4"/>
      <c r="D3493" s="4"/>
      <c r="E3493" s="4"/>
      <c r="F3493" s="4"/>
      <c r="G3493" s="4"/>
      <c r="H3493" s="4"/>
      <c r="I3493" s="4"/>
      <c r="J3493" s="4"/>
      <c r="K3493" s="4"/>
      <c r="L3493" s="4"/>
      <c r="M3493" s="4"/>
    </row>
    <row r="3494" spans="2:13" x14ac:dyDescent="0.25">
      <c r="B3494" s="4"/>
      <c r="C3494" s="4"/>
      <c r="D3494" s="4"/>
      <c r="E3494" s="4"/>
      <c r="F3494" s="4"/>
      <c r="G3494" s="4"/>
      <c r="H3494" s="4"/>
      <c r="I3494" s="4"/>
      <c r="J3494" s="4"/>
      <c r="K3494" s="4"/>
      <c r="L3494" s="4"/>
      <c r="M3494" s="4"/>
    </row>
    <row r="3495" spans="2:13" x14ac:dyDescent="0.25">
      <c r="B3495" s="4"/>
      <c r="C3495" s="4"/>
      <c r="D3495" s="4"/>
      <c r="E3495" s="4"/>
      <c r="F3495" s="4"/>
      <c r="G3495" s="4"/>
      <c r="H3495" s="4"/>
      <c r="I3495" s="4"/>
      <c r="J3495" s="4"/>
      <c r="K3495" s="4"/>
      <c r="L3495" s="4"/>
      <c r="M3495" s="4"/>
    </row>
    <row r="3496" spans="2:13" x14ac:dyDescent="0.25">
      <c r="B3496" s="4"/>
      <c r="C3496" s="4"/>
      <c r="D3496" s="4"/>
      <c r="E3496" s="4"/>
      <c r="F3496" s="4"/>
      <c r="G3496" s="4"/>
      <c r="H3496" s="4"/>
      <c r="I3496" s="4"/>
      <c r="J3496" s="4"/>
      <c r="K3496" s="4"/>
      <c r="L3496" s="4"/>
      <c r="M3496" s="4"/>
    </row>
    <row r="3497" spans="2:13" x14ac:dyDescent="0.25">
      <c r="B3497" s="4"/>
      <c r="C3497" s="4"/>
      <c r="D3497" s="4"/>
      <c r="E3497" s="4"/>
      <c r="F3497" s="4"/>
      <c r="G3497" s="4"/>
      <c r="H3497" s="4"/>
      <c r="I3497" s="4"/>
      <c r="J3497" s="4"/>
      <c r="K3497" s="4"/>
      <c r="L3497" s="4"/>
      <c r="M3497" s="4"/>
    </row>
    <row r="3498" spans="2:13" x14ac:dyDescent="0.25">
      <c r="B3498" s="4"/>
      <c r="C3498" s="4"/>
      <c r="D3498" s="4"/>
      <c r="E3498" s="4"/>
      <c r="F3498" s="4"/>
      <c r="G3498" s="4"/>
      <c r="H3498" s="4"/>
      <c r="I3498" s="4"/>
      <c r="J3498" s="4"/>
      <c r="K3498" s="4"/>
      <c r="L3498" s="4"/>
      <c r="M3498" s="4"/>
    </row>
    <row r="3499" spans="2:13" x14ac:dyDescent="0.25">
      <c r="B3499" s="4"/>
      <c r="C3499" s="4"/>
      <c r="D3499" s="4"/>
      <c r="E3499" s="4"/>
      <c r="F3499" s="4"/>
      <c r="G3499" s="4"/>
      <c r="H3499" s="4"/>
      <c r="I3499" s="4"/>
      <c r="J3499" s="4"/>
      <c r="K3499" s="4"/>
      <c r="L3499" s="4"/>
      <c r="M3499" s="4"/>
    </row>
    <row r="3500" spans="2:13" x14ac:dyDescent="0.25">
      <c r="B3500" s="4"/>
      <c r="C3500" s="4"/>
      <c r="D3500" s="4"/>
      <c r="E3500" s="4"/>
      <c r="F3500" s="4"/>
      <c r="G3500" s="4"/>
      <c r="H3500" s="4"/>
      <c r="I3500" s="4"/>
      <c r="J3500" s="4"/>
      <c r="K3500" s="4"/>
      <c r="L3500" s="4"/>
      <c r="M3500" s="4"/>
    </row>
    <row r="3501" spans="2:13" x14ac:dyDescent="0.25">
      <c r="B3501" s="4"/>
      <c r="C3501" s="4"/>
      <c r="D3501" s="4"/>
      <c r="E3501" s="4"/>
      <c r="F3501" s="4"/>
      <c r="G3501" s="4"/>
      <c r="H3501" s="4"/>
      <c r="I3501" s="4"/>
      <c r="J3501" s="4"/>
      <c r="K3501" s="4"/>
      <c r="L3501" s="4"/>
      <c r="M3501" s="4"/>
    </row>
    <row r="3502" spans="2:13" x14ac:dyDescent="0.25">
      <c r="B3502" s="4"/>
      <c r="C3502" s="4"/>
      <c r="D3502" s="4"/>
      <c r="E3502" s="4"/>
      <c r="F3502" s="4"/>
      <c r="G3502" s="4"/>
      <c r="H3502" s="4"/>
      <c r="I3502" s="4"/>
      <c r="J3502" s="4"/>
      <c r="K3502" s="4"/>
      <c r="L3502" s="4"/>
      <c r="M3502" s="4"/>
    </row>
    <row r="3503" spans="2:13" x14ac:dyDescent="0.25">
      <c r="B3503" s="4"/>
      <c r="C3503" s="4"/>
      <c r="D3503" s="4"/>
      <c r="E3503" s="4"/>
      <c r="F3503" s="4"/>
      <c r="G3503" s="4"/>
      <c r="H3503" s="4"/>
      <c r="I3503" s="4"/>
      <c r="J3503" s="4"/>
      <c r="K3503" s="4"/>
      <c r="L3503" s="4"/>
      <c r="M3503" s="4"/>
    </row>
    <row r="3504" spans="2:13" x14ac:dyDescent="0.25">
      <c r="B3504" s="4"/>
      <c r="C3504" s="4"/>
      <c r="D3504" s="4"/>
      <c r="E3504" s="4"/>
      <c r="F3504" s="4"/>
      <c r="G3504" s="4"/>
      <c r="H3504" s="4"/>
      <c r="I3504" s="4"/>
      <c r="J3504" s="4"/>
      <c r="K3504" s="4"/>
      <c r="L3504" s="4"/>
      <c r="M3504" s="4"/>
    </row>
    <row r="3505" spans="2:13" x14ac:dyDescent="0.25">
      <c r="B3505" s="4"/>
      <c r="C3505" s="4"/>
      <c r="D3505" s="4"/>
      <c r="E3505" s="4"/>
      <c r="F3505" s="4"/>
      <c r="G3505" s="4"/>
      <c r="H3505" s="4"/>
      <c r="I3505" s="4"/>
      <c r="J3505" s="4"/>
      <c r="K3505" s="4"/>
      <c r="L3505" s="4"/>
      <c r="M3505" s="4"/>
    </row>
    <row r="3506" spans="2:13" x14ac:dyDescent="0.25">
      <c r="B3506" s="4"/>
      <c r="C3506" s="4"/>
      <c r="D3506" s="4"/>
      <c r="E3506" s="4"/>
      <c r="F3506" s="4"/>
      <c r="G3506" s="4"/>
      <c r="H3506" s="4"/>
      <c r="I3506" s="4"/>
      <c r="J3506" s="4"/>
      <c r="K3506" s="4"/>
      <c r="L3506" s="4"/>
      <c r="M3506" s="4"/>
    </row>
    <row r="3507" spans="2:13" x14ac:dyDescent="0.25">
      <c r="B3507" s="4"/>
      <c r="C3507" s="4"/>
      <c r="D3507" s="4"/>
      <c r="E3507" s="4"/>
      <c r="F3507" s="4"/>
      <c r="G3507" s="4"/>
      <c r="H3507" s="4"/>
      <c r="I3507" s="4"/>
      <c r="J3507" s="4"/>
      <c r="K3507" s="4"/>
      <c r="L3507" s="4"/>
      <c r="M3507" s="4"/>
    </row>
    <row r="3508" spans="2:13" x14ac:dyDescent="0.25">
      <c r="B3508" s="4"/>
      <c r="C3508" s="4"/>
      <c r="D3508" s="4"/>
      <c r="E3508" s="4"/>
      <c r="F3508" s="4"/>
      <c r="G3508" s="4"/>
      <c r="H3508" s="4"/>
      <c r="I3508" s="4"/>
      <c r="J3508" s="4"/>
      <c r="K3508" s="4"/>
      <c r="L3508" s="4"/>
      <c r="M3508" s="4"/>
    </row>
    <row r="3509" spans="2:13" x14ac:dyDescent="0.25">
      <c r="B3509" s="4"/>
      <c r="C3509" s="4"/>
      <c r="D3509" s="4"/>
      <c r="E3509" s="4"/>
      <c r="F3509" s="4"/>
      <c r="G3509" s="4"/>
      <c r="H3509" s="4"/>
      <c r="I3509" s="4"/>
      <c r="J3509" s="4"/>
      <c r="K3509" s="4"/>
      <c r="L3509" s="4"/>
      <c r="M3509" s="4"/>
    </row>
    <row r="3510" spans="2:13" x14ac:dyDescent="0.25">
      <c r="B3510" s="4"/>
      <c r="C3510" s="4"/>
      <c r="D3510" s="4"/>
      <c r="E3510" s="4"/>
      <c r="F3510" s="4"/>
      <c r="G3510" s="4"/>
      <c r="H3510" s="4"/>
      <c r="I3510" s="4"/>
      <c r="J3510" s="4"/>
      <c r="K3510" s="4"/>
      <c r="L3510" s="4"/>
      <c r="M3510" s="4"/>
    </row>
    <row r="3511" spans="2:13" x14ac:dyDescent="0.25">
      <c r="B3511" s="4"/>
      <c r="C3511" s="4"/>
      <c r="D3511" s="4"/>
      <c r="E3511" s="4"/>
      <c r="F3511" s="4"/>
      <c r="G3511" s="4"/>
      <c r="H3511" s="4"/>
      <c r="I3511" s="4"/>
      <c r="J3511" s="4"/>
      <c r="K3511" s="4"/>
      <c r="L3511" s="4"/>
      <c r="M3511" s="4"/>
    </row>
    <row r="3512" spans="2:13" x14ac:dyDescent="0.25">
      <c r="B3512" s="4"/>
      <c r="C3512" s="4"/>
      <c r="D3512" s="4"/>
      <c r="E3512" s="4"/>
      <c r="F3512" s="4"/>
      <c r="G3512" s="4"/>
      <c r="H3512" s="4"/>
      <c r="I3512" s="4"/>
      <c r="J3512" s="4"/>
      <c r="K3512" s="4"/>
      <c r="L3512" s="4"/>
      <c r="M3512" s="4"/>
    </row>
    <row r="3513" spans="2:13" x14ac:dyDescent="0.25">
      <c r="B3513" s="4"/>
      <c r="C3513" s="4"/>
      <c r="D3513" s="4"/>
      <c r="E3513" s="4"/>
      <c r="F3513" s="4"/>
      <c r="G3513" s="4"/>
      <c r="H3513" s="4"/>
      <c r="I3513" s="4"/>
      <c r="J3513" s="4"/>
      <c r="K3513" s="4"/>
      <c r="L3513" s="4"/>
      <c r="M3513" s="4"/>
    </row>
    <row r="3514" spans="2:13" x14ac:dyDescent="0.25">
      <c r="B3514" s="4"/>
      <c r="C3514" s="4"/>
      <c r="D3514" s="4"/>
      <c r="E3514" s="4"/>
      <c r="F3514" s="4"/>
      <c r="G3514" s="4"/>
      <c r="H3514" s="4"/>
      <c r="I3514" s="4"/>
      <c r="J3514" s="4"/>
      <c r="K3514" s="4"/>
      <c r="L3514" s="4"/>
      <c r="M3514" s="4"/>
    </row>
    <row r="3515" spans="2:13" x14ac:dyDescent="0.25">
      <c r="B3515" s="4"/>
      <c r="C3515" s="4"/>
      <c r="D3515" s="4"/>
      <c r="E3515" s="4"/>
      <c r="F3515" s="4"/>
      <c r="G3515" s="4"/>
      <c r="H3515" s="4"/>
      <c r="I3515" s="4"/>
      <c r="J3515" s="4"/>
      <c r="K3515" s="4"/>
      <c r="L3515" s="4"/>
      <c r="M3515" s="4"/>
    </row>
    <row r="3516" spans="2:13" x14ac:dyDescent="0.25">
      <c r="B3516" s="4"/>
      <c r="C3516" s="4"/>
      <c r="D3516" s="4"/>
      <c r="E3516" s="4"/>
      <c r="F3516" s="4"/>
      <c r="G3516" s="4"/>
      <c r="H3516" s="4"/>
      <c r="I3516" s="4"/>
      <c r="J3516" s="4"/>
      <c r="K3516" s="4"/>
      <c r="L3516" s="4"/>
      <c r="M3516" s="4"/>
    </row>
    <row r="3517" spans="2:13" x14ac:dyDescent="0.25">
      <c r="B3517" s="4"/>
      <c r="C3517" s="4"/>
      <c r="D3517" s="4"/>
      <c r="E3517" s="4"/>
      <c r="F3517" s="4"/>
      <c r="G3517" s="4"/>
      <c r="H3517" s="4"/>
      <c r="I3517" s="4"/>
      <c r="J3517" s="4"/>
      <c r="K3517" s="4"/>
      <c r="L3517" s="4"/>
      <c r="M3517" s="4"/>
    </row>
    <row r="3518" spans="2:13" x14ac:dyDescent="0.25">
      <c r="B3518" s="4"/>
      <c r="C3518" s="4"/>
      <c r="D3518" s="4"/>
      <c r="E3518" s="4"/>
      <c r="F3518" s="4"/>
      <c r="G3518" s="4"/>
      <c r="H3518" s="4"/>
      <c r="I3518" s="4"/>
      <c r="J3518" s="4"/>
      <c r="K3518" s="4"/>
      <c r="L3518" s="4"/>
      <c r="M3518" s="4"/>
    </row>
    <row r="3519" spans="2:13" x14ac:dyDescent="0.25">
      <c r="B3519" s="4"/>
      <c r="C3519" s="4"/>
      <c r="D3519" s="4"/>
      <c r="E3519" s="4"/>
      <c r="F3519" s="4"/>
      <c r="G3519" s="4"/>
      <c r="H3519" s="4"/>
      <c r="I3519" s="4"/>
      <c r="J3519" s="4"/>
      <c r="K3519" s="4"/>
      <c r="L3519" s="4"/>
      <c r="M3519" s="4"/>
    </row>
    <row r="3520" spans="2:13" x14ac:dyDescent="0.25">
      <c r="B3520" s="4"/>
      <c r="C3520" s="4"/>
      <c r="D3520" s="4"/>
      <c r="E3520" s="4"/>
      <c r="F3520" s="4"/>
      <c r="G3520" s="4"/>
      <c r="H3520" s="4"/>
      <c r="I3520" s="4"/>
      <c r="J3520" s="4"/>
      <c r="K3520" s="4"/>
      <c r="L3520" s="4"/>
      <c r="M3520" s="4"/>
    </row>
    <row r="3521" spans="2:13" x14ac:dyDescent="0.25">
      <c r="B3521" s="4"/>
      <c r="C3521" s="4"/>
      <c r="D3521" s="4"/>
      <c r="E3521" s="4"/>
      <c r="F3521" s="4"/>
      <c r="G3521" s="4"/>
      <c r="H3521" s="4"/>
      <c r="I3521" s="4"/>
      <c r="J3521" s="4"/>
      <c r="K3521" s="4"/>
      <c r="L3521" s="4"/>
      <c r="M3521" s="4"/>
    </row>
    <row r="3522" spans="2:13" x14ac:dyDescent="0.25">
      <c r="B3522" s="4"/>
      <c r="C3522" s="4"/>
      <c r="D3522" s="4"/>
      <c r="E3522" s="4"/>
      <c r="F3522" s="4"/>
      <c r="G3522" s="4"/>
      <c r="H3522" s="4"/>
      <c r="I3522" s="4"/>
      <c r="J3522" s="4"/>
      <c r="K3522" s="4"/>
      <c r="L3522" s="4"/>
      <c r="M3522" s="4"/>
    </row>
    <row r="3523" spans="2:13" x14ac:dyDescent="0.25">
      <c r="B3523" s="4"/>
      <c r="C3523" s="4"/>
      <c r="D3523" s="4"/>
      <c r="E3523" s="4"/>
      <c r="F3523" s="4"/>
      <c r="G3523" s="4"/>
      <c r="H3523" s="4"/>
      <c r="I3523" s="4"/>
      <c r="J3523" s="4"/>
      <c r="K3523" s="4"/>
      <c r="L3523" s="4"/>
      <c r="M3523" s="4"/>
    </row>
    <row r="3524" spans="2:13" x14ac:dyDescent="0.25">
      <c r="B3524" s="4"/>
      <c r="C3524" s="4"/>
      <c r="D3524" s="4"/>
      <c r="E3524" s="4"/>
      <c r="F3524" s="4"/>
      <c r="G3524" s="4"/>
      <c r="H3524" s="4"/>
      <c r="I3524" s="4"/>
      <c r="J3524" s="4"/>
      <c r="K3524" s="4"/>
      <c r="L3524" s="4"/>
      <c r="M3524" s="4"/>
    </row>
    <row r="3525" spans="2:13" x14ac:dyDescent="0.25">
      <c r="B3525" s="4"/>
      <c r="C3525" s="4"/>
      <c r="D3525" s="4"/>
      <c r="E3525" s="4"/>
      <c r="F3525" s="4"/>
      <c r="G3525" s="4"/>
      <c r="H3525" s="4"/>
      <c r="I3525" s="4"/>
      <c r="J3525" s="4"/>
      <c r="K3525" s="4"/>
      <c r="L3525" s="4"/>
      <c r="M3525" s="4"/>
    </row>
    <row r="3526" spans="2:13" x14ac:dyDescent="0.25">
      <c r="B3526" s="4"/>
      <c r="C3526" s="4"/>
      <c r="D3526" s="4"/>
      <c r="E3526" s="4"/>
      <c r="F3526" s="4"/>
      <c r="G3526" s="4"/>
      <c r="H3526" s="4"/>
      <c r="I3526" s="4"/>
      <c r="J3526" s="4"/>
      <c r="K3526" s="4"/>
      <c r="L3526" s="4"/>
      <c r="M3526" s="4"/>
    </row>
    <row r="3527" spans="2:13" x14ac:dyDescent="0.25">
      <c r="B3527" s="4"/>
      <c r="C3527" s="4"/>
      <c r="D3527" s="4"/>
      <c r="E3527" s="4"/>
      <c r="F3527" s="4"/>
      <c r="G3527" s="4"/>
      <c r="H3527" s="4"/>
      <c r="I3527" s="4"/>
      <c r="J3527" s="4"/>
      <c r="K3527" s="4"/>
      <c r="L3527" s="4"/>
      <c r="M3527" s="4"/>
    </row>
    <row r="3528" spans="2:13" x14ac:dyDescent="0.25">
      <c r="B3528" s="4"/>
      <c r="C3528" s="4"/>
      <c r="D3528" s="4"/>
      <c r="E3528" s="4"/>
      <c r="F3528" s="4"/>
      <c r="G3528" s="4"/>
      <c r="H3528" s="4"/>
      <c r="I3528" s="4"/>
      <c r="J3528" s="4"/>
      <c r="K3528" s="4"/>
      <c r="L3528" s="4"/>
      <c r="M3528" s="4"/>
    </row>
    <row r="3529" spans="2:13" x14ac:dyDescent="0.25">
      <c r="B3529" s="4"/>
      <c r="C3529" s="4"/>
      <c r="D3529" s="4"/>
      <c r="E3529" s="4"/>
      <c r="F3529" s="4"/>
      <c r="G3529" s="4"/>
      <c r="H3529" s="4"/>
      <c r="I3529" s="4"/>
      <c r="J3529" s="4"/>
      <c r="K3529" s="4"/>
      <c r="L3529" s="4"/>
      <c r="M3529" s="4"/>
    </row>
    <row r="3530" spans="2:13" x14ac:dyDescent="0.25">
      <c r="B3530" s="4"/>
      <c r="C3530" s="4"/>
      <c r="D3530" s="4"/>
      <c r="E3530" s="4"/>
      <c r="F3530" s="4"/>
      <c r="G3530" s="4"/>
      <c r="H3530" s="4"/>
      <c r="I3530" s="4"/>
      <c r="J3530" s="4"/>
      <c r="K3530" s="4"/>
      <c r="L3530" s="4"/>
      <c r="M3530" s="4"/>
    </row>
    <row r="3531" spans="2:13" x14ac:dyDescent="0.25">
      <c r="B3531" s="4"/>
      <c r="C3531" s="4"/>
      <c r="D3531" s="4"/>
      <c r="E3531" s="4"/>
      <c r="F3531" s="4"/>
      <c r="G3531" s="4"/>
      <c r="H3531" s="4"/>
      <c r="I3531" s="4"/>
      <c r="J3531" s="4"/>
      <c r="K3531" s="4"/>
      <c r="L3531" s="4"/>
      <c r="M3531" s="4"/>
    </row>
    <row r="3532" spans="2:13" x14ac:dyDescent="0.25">
      <c r="B3532" s="4"/>
      <c r="C3532" s="4"/>
      <c r="D3532" s="4"/>
      <c r="E3532" s="4"/>
      <c r="F3532" s="4"/>
      <c r="G3532" s="4"/>
      <c r="H3532" s="4"/>
      <c r="I3532" s="4"/>
      <c r="J3532" s="4"/>
      <c r="K3532" s="4"/>
      <c r="L3532" s="4"/>
      <c r="M3532" s="4"/>
    </row>
    <row r="3533" spans="2:13" x14ac:dyDescent="0.25">
      <c r="B3533" s="4"/>
      <c r="C3533" s="4"/>
      <c r="D3533" s="4"/>
      <c r="E3533" s="4"/>
      <c r="F3533" s="4"/>
      <c r="G3533" s="4"/>
      <c r="H3533" s="4"/>
      <c r="I3533" s="4"/>
      <c r="J3533" s="4"/>
      <c r="K3533" s="4"/>
      <c r="L3533" s="4"/>
      <c r="M3533" s="4"/>
    </row>
    <row r="3534" spans="2:13" x14ac:dyDescent="0.25">
      <c r="B3534" s="4"/>
      <c r="C3534" s="4"/>
      <c r="D3534" s="4"/>
      <c r="E3534" s="4"/>
      <c r="F3534" s="4"/>
      <c r="G3534" s="4"/>
      <c r="H3534" s="4"/>
      <c r="I3534" s="4"/>
      <c r="J3534" s="4"/>
      <c r="K3534" s="4"/>
      <c r="L3534" s="4"/>
      <c r="M3534" s="4"/>
    </row>
    <row r="3535" spans="2:13" x14ac:dyDescent="0.25">
      <c r="B3535" s="4"/>
      <c r="C3535" s="4"/>
      <c r="D3535" s="4"/>
      <c r="E3535" s="4"/>
      <c r="F3535" s="4"/>
      <c r="G3535" s="4"/>
      <c r="H3535" s="4"/>
      <c r="I3535" s="4"/>
      <c r="J3535" s="4"/>
      <c r="K3535" s="4"/>
      <c r="L3535" s="4"/>
      <c r="M3535" s="4"/>
    </row>
    <row r="3536" spans="2:13" x14ac:dyDescent="0.25">
      <c r="B3536" s="4"/>
      <c r="C3536" s="4"/>
      <c r="D3536" s="4"/>
      <c r="E3536" s="4"/>
      <c r="F3536" s="4"/>
      <c r="G3536" s="4"/>
      <c r="H3536" s="4"/>
      <c r="I3536" s="4"/>
      <c r="J3536" s="4"/>
      <c r="K3536" s="4"/>
      <c r="L3536" s="4"/>
      <c r="M3536" s="4"/>
    </row>
    <row r="3537" spans="2:13" x14ac:dyDescent="0.25">
      <c r="B3537" s="4"/>
      <c r="C3537" s="4"/>
      <c r="D3537" s="4"/>
      <c r="E3537" s="4"/>
      <c r="F3537" s="4"/>
      <c r="G3537" s="4"/>
      <c r="H3537" s="4"/>
      <c r="I3537" s="4"/>
      <c r="J3537" s="4"/>
      <c r="K3537" s="4"/>
      <c r="L3537" s="4"/>
      <c r="M3537" s="4"/>
    </row>
    <row r="3538" spans="2:13" x14ac:dyDescent="0.25">
      <c r="B3538" s="4"/>
      <c r="C3538" s="4"/>
      <c r="D3538" s="4"/>
      <c r="E3538" s="4"/>
      <c r="F3538" s="4"/>
      <c r="G3538" s="4"/>
      <c r="H3538" s="4"/>
      <c r="I3538" s="4"/>
      <c r="J3538" s="4"/>
      <c r="K3538" s="4"/>
      <c r="L3538" s="4"/>
      <c r="M3538" s="4"/>
    </row>
    <row r="3539" spans="2:13" x14ac:dyDescent="0.25">
      <c r="B3539" s="4"/>
      <c r="C3539" s="4"/>
      <c r="D3539" s="4"/>
      <c r="E3539" s="4"/>
      <c r="F3539" s="4"/>
      <c r="G3539" s="4"/>
      <c r="H3539" s="4"/>
      <c r="I3539" s="4"/>
      <c r="J3539" s="4"/>
      <c r="K3539" s="4"/>
      <c r="L3539" s="4"/>
      <c r="M3539" s="4"/>
    </row>
    <row r="3540" spans="2:13" x14ac:dyDescent="0.25">
      <c r="B3540" s="4"/>
      <c r="C3540" s="4"/>
      <c r="D3540" s="4"/>
      <c r="E3540" s="4"/>
      <c r="F3540" s="4"/>
      <c r="G3540" s="4"/>
      <c r="H3540" s="4"/>
      <c r="I3540" s="4"/>
      <c r="J3540" s="4"/>
      <c r="K3540" s="4"/>
      <c r="L3540" s="4"/>
      <c r="M3540" s="4"/>
    </row>
    <row r="3541" spans="2:13" x14ac:dyDescent="0.25">
      <c r="B3541" s="4"/>
      <c r="C3541" s="4"/>
      <c r="D3541" s="4"/>
      <c r="E3541" s="4"/>
      <c r="F3541" s="4"/>
      <c r="G3541" s="4"/>
      <c r="H3541" s="4"/>
      <c r="I3541" s="4"/>
      <c r="J3541" s="4"/>
      <c r="K3541" s="4"/>
      <c r="L3541" s="4"/>
      <c r="M3541" s="4"/>
    </row>
    <row r="3542" spans="2:13" x14ac:dyDescent="0.25">
      <c r="B3542" s="4"/>
      <c r="C3542" s="4"/>
      <c r="D3542" s="4"/>
      <c r="E3542" s="4"/>
      <c r="F3542" s="4"/>
      <c r="G3542" s="4"/>
      <c r="H3542" s="4"/>
      <c r="I3542" s="4"/>
      <c r="J3542" s="4"/>
      <c r="K3542" s="4"/>
      <c r="L3542" s="4"/>
      <c r="M3542" s="4"/>
    </row>
    <row r="3543" spans="2:13" x14ac:dyDescent="0.25">
      <c r="B3543" s="4"/>
      <c r="C3543" s="4"/>
      <c r="D3543" s="4"/>
      <c r="E3543" s="4"/>
      <c r="F3543" s="4"/>
      <c r="G3543" s="4"/>
      <c r="H3543" s="4"/>
      <c r="I3543" s="4"/>
      <c r="J3543" s="4"/>
      <c r="K3543" s="4"/>
      <c r="L3543" s="4"/>
      <c r="M3543" s="4"/>
    </row>
    <row r="3544" spans="2:13" x14ac:dyDescent="0.25">
      <c r="B3544" s="4"/>
      <c r="C3544" s="4"/>
      <c r="D3544" s="4"/>
      <c r="E3544" s="4"/>
      <c r="F3544" s="4"/>
      <c r="G3544" s="4"/>
      <c r="H3544" s="4"/>
      <c r="I3544" s="4"/>
      <c r="J3544" s="4"/>
      <c r="K3544" s="4"/>
      <c r="L3544" s="4"/>
      <c r="M3544" s="4"/>
    </row>
    <row r="3545" spans="2:13" x14ac:dyDescent="0.25">
      <c r="B3545" s="4"/>
      <c r="C3545" s="4"/>
      <c r="D3545" s="4"/>
      <c r="E3545" s="4"/>
      <c r="F3545" s="4"/>
      <c r="G3545" s="4"/>
      <c r="H3545" s="4"/>
      <c r="I3545" s="4"/>
      <c r="J3545" s="4"/>
      <c r="K3545" s="4"/>
      <c r="L3545" s="4"/>
      <c r="M3545" s="4"/>
    </row>
    <row r="3546" spans="2:13" x14ac:dyDescent="0.25">
      <c r="B3546" s="4"/>
      <c r="C3546" s="4"/>
      <c r="D3546" s="4"/>
      <c r="E3546" s="4"/>
      <c r="F3546" s="4"/>
      <c r="G3546" s="4"/>
      <c r="H3546" s="4"/>
      <c r="I3546" s="4"/>
      <c r="J3546" s="4"/>
      <c r="K3546" s="4"/>
      <c r="L3546" s="4"/>
      <c r="M3546" s="4"/>
    </row>
    <row r="3547" spans="2:13" x14ac:dyDescent="0.25">
      <c r="B3547" s="4"/>
      <c r="C3547" s="4"/>
      <c r="D3547" s="4"/>
      <c r="E3547" s="4"/>
      <c r="F3547" s="4"/>
      <c r="G3547" s="4"/>
      <c r="H3547" s="4"/>
      <c r="I3547" s="4"/>
      <c r="J3547" s="4"/>
      <c r="K3547" s="4"/>
      <c r="L3547" s="4"/>
      <c r="M3547" s="4"/>
    </row>
    <row r="3548" spans="2:13" x14ac:dyDescent="0.25">
      <c r="B3548" s="4"/>
      <c r="C3548" s="4"/>
      <c r="D3548" s="4"/>
      <c r="E3548" s="4"/>
      <c r="F3548" s="4"/>
      <c r="G3548" s="4"/>
      <c r="H3548" s="4"/>
      <c r="I3548" s="4"/>
      <c r="J3548" s="4"/>
      <c r="K3548" s="4"/>
      <c r="L3548" s="4"/>
      <c r="M3548" s="4"/>
    </row>
    <row r="3549" spans="2:13" x14ac:dyDescent="0.25">
      <c r="B3549" s="4"/>
      <c r="C3549" s="4"/>
      <c r="D3549" s="4"/>
      <c r="E3549" s="4"/>
      <c r="F3549" s="4"/>
      <c r="G3549" s="4"/>
      <c r="H3549" s="4"/>
      <c r="I3549" s="4"/>
      <c r="J3549" s="4"/>
      <c r="K3549" s="4"/>
      <c r="L3549" s="4"/>
      <c r="M3549" s="4"/>
    </row>
    <row r="3550" spans="2:13" x14ac:dyDescent="0.25">
      <c r="B3550" s="4"/>
      <c r="C3550" s="4"/>
      <c r="D3550" s="4"/>
      <c r="E3550" s="4"/>
      <c r="F3550" s="4"/>
      <c r="G3550" s="4"/>
      <c r="H3550" s="4"/>
      <c r="I3550" s="4"/>
      <c r="J3550" s="4"/>
      <c r="K3550" s="4"/>
      <c r="L3550" s="4"/>
      <c r="M3550" s="4"/>
    </row>
    <row r="3551" spans="2:13" x14ac:dyDescent="0.25">
      <c r="B3551" s="4"/>
      <c r="C3551" s="4"/>
      <c r="D3551" s="4"/>
      <c r="E3551" s="4"/>
      <c r="F3551" s="4"/>
      <c r="G3551" s="4"/>
      <c r="H3551" s="4"/>
      <c r="I3551" s="4"/>
      <c r="J3551" s="4"/>
      <c r="K3551" s="4"/>
      <c r="L3551" s="4"/>
      <c r="M3551" s="4"/>
    </row>
    <row r="3552" spans="2:13" x14ac:dyDescent="0.25">
      <c r="B3552" s="4"/>
      <c r="C3552" s="4"/>
      <c r="D3552" s="4"/>
      <c r="E3552" s="4"/>
      <c r="F3552" s="4"/>
      <c r="G3552" s="4"/>
      <c r="H3552" s="4"/>
      <c r="I3552" s="4"/>
      <c r="J3552" s="4"/>
      <c r="K3552" s="4"/>
      <c r="L3552" s="4"/>
      <c r="M3552" s="4"/>
    </row>
    <row r="3553" spans="2:13" x14ac:dyDescent="0.25">
      <c r="B3553" s="4"/>
      <c r="C3553" s="4"/>
      <c r="D3553" s="4"/>
      <c r="E3553" s="4"/>
      <c r="F3553" s="4"/>
      <c r="G3553" s="4"/>
      <c r="H3553" s="4"/>
      <c r="I3553" s="4"/>
      <c r="J3553" s="4"/>
      <c r="K3553" s="4"/>
      <c r="L3553" s="4"/>
      <c r="M3553" s="4"/>
    </row>
    <row r="3554" spans="2:13" x14ac:dyDescent="0.25">
      <c r="B3554" s="4"/>
      <c r="C3554" s="4"/>
      <c r="D3554" s="4"/>
      <c r="E3554" s="4"/>
      <c r="F3554" s="4"/>
      <c r="G3554" s="4"/>
      <c r="H3554" s="4"/>
      <c r="I3554" s="4"/>
      <c r="J3554" s="4"/>
      <c r="K3554" s="4"/>
      <c r="L3554" s="4"/>
      <c r="M3554" s="4"/>
    </row>
    <row r="3555" spans="2:13" x14ac:dyDescent="0.25">
      <c r="B3555" s="4"/>
      <c r="C3555" s="4"/>
      <c r="D3555" s="4"/>
      <c r="E3555" s="4"/>
      <c r="F3555" s="4"/>
      <c r="G3555" s="4"/>
      <c r="H3555" s="4"/>
      <c r="I3555" s="4"/>
      <c r="J3555" s="4"/>
      <c r="K3555" s="4"/>
      <c r="L3555" s="4"/>
      <c r="M3555" s="4"/>
    </row>
    <row r="3556" spans="2:13" x14ac:dyDescent="0.25">
      <c r="B3556" s="4"/>
      <c r="C3556" s="4"/>
      <c r="D3556" s="4"/>
      <c r="E3556" s="4"/>
      <c r="F3556" s="4"/>
      <c r="G3556" s="4"/>
      <c r="H3556" s="4"/>
      <c r="I3556" s="4"/>
      <c r="J3556" s="4"/>
      <c r="K3556" s="4"/>
      <c r="L3556" s="4"/>
      <c r="M3556" s="4"/>
    </row>
    <row r="3557" spans="2:13" x14ac:dyDescent="0.25">
      <c r="B3557" s="4"/>
      <c r="C3557" s="4"/>
      <c r="D3557" s="4"/>
      <c r="E3557" s="4"/>
      <c r="F3557" s="4"/>
      <c r="G3557" s="4"/>
      <c r="H3557" s="4"/>
      <c r="I3557" s="4"/>
      <c r="J3557" s="4"/>
      <c r="K3557" s="4"/>
      <c r="L3557" s="4"/>
      <c r="M3557" s="4"/>
    </row>
    <row r="3558" spans="2:13" x14ac:dyDescent="0.25">
      <c r="B3558" s="4"/>
      <c r="C3558" s="4"/>
      <c r="D3558" s="4"/>
      <c r="E3558" s="4"/>
      <c r="F3558" s="4"/>
      <c r="G3558" s="4"/>
      <c r="H3558" s="4"/>
      <c r="I3558" s="4"/>
      <c r="J3558" s="4"/>
      <c r="K3558" s="4"/>
      <c r="L3558" s="4"/>
      <c r="M3558" s="4"/>
    </row>
    <row r="3559" spans="2:13" x14ac:dyDescent="0.25">
      <c r="B3559" s="4"/>
      <c r="C3559" s="4"/>
      <c r="D3559" s="4"/>
      <c r="E3559" s="4"/>
      <c r="F3559" s="4"/>
      <c r="G3559" s="4"/>
      <c r="H3559" s="4"/>
      <c r="I3559" s="4"/>
      <c r="J3559" s="4"/>
      <c r="K3559" s="4"/>
      <c r="L3559" s="4"/>
      <c r="M3559" s="4"/>
    </row>
    <row r="3560" spans="2:13" x14ac:dyDescent="0.25">
      <c r="B3560" s="4"/>
      <c r="C3560" s="4"/>
      <c r="D3560" s="4"/>
      <c r="E3560" s="4"/>
      <c r="F3560" s="4"/>
      <c r="G3560" s="4"/>
      <c r="H3560" s="4"/>
      <c r="I3560" s="4"/>
      <c r="J3560" s="4"/>
      <c r="K3560" s="4"/>
      <c r="L3560" s="4"/>
      <c r="M3560" s="4"/>
    </row>
    <row r="3561" spans="2:13" x14ac:dyDescent="0.25">
      <c r="B3561" s="4"/>
      <c r="C3561" s="4"/>
      <c r="D3561" s="4"/>
      <c r="E3561" s="4"/>
      <c r="F3561" s="4"/>
      <c r="G3561" s="4"/>
      <c r="H3561" s="4"/>
      <c r="I3561" s="4"/>
      <c r="J3561" s="4"/>
      <c r="K3561" s="4"/>
      <c r="L3561" s="4"/>
      <c r="M3561" s="4"/>
    </row>
    <row r="3562" spans="2:13" x14ac:dyDescent="0.25">
      <c r="B3562" s="4"/>
      <c r="C3562" s="4"/>
      <c r="D3562" s="4"/>
      <c r="E3562" s="4"/>
      <c r="F3562" s="4"/>
      <c r="G3562" s="4"/>
      <c r="H3562" s="4"/>
      <c r="I3562" s="4"/>
      <c r="J3562" s="4"/>
      <c r="K3562" s="4"/>
      <c r="L3562" s="4"/>
      <c r="M3562" s="4"/>
    </row>
    <row r="3563" spans="2:13" x14ac:dyDescent="0.25">
      <c r="B3563" s="4"/>
      <c r="C3563" s="4"/>
      <c r="D3563" s="4"/>
      <c r="E3563" s="4"/>
      <c r="F3563" s="4"/>
      <c r="G3563" s="4"/>
      <c r="H3563" s="4"/>
      <c r="I3563" s="4"/>
      <c r="J3563" s="4"/>
      <c r="K3563" s="4"/>
      <c r="L3563" s="4"/>
      <c r="M3563" s="4"/>
    </row>
    <row r="3564" spans="2:13" x14ac:dyDescent="0.25">
      <c r="B3564" s="4"/>
      <c r="C3564" s="4"/>
      <c r="D3564" s="4"/>
      <c r="E3564" s="4"/>
      <c r="F3564" s="4"/>
      <c r="G3564" s="4"/>
      <c r="H3564" s="4"/>
      <c r="I3564" s="4"/>
      <c r="J3564" s="4"/>
      <c r="K3564" s="4"/>
      <c r="L3564" s="4"/>
      <c r="M3564" s="4"/>
    </row>
    <row r="3565" spans="2:13" x14ac:dyDescent="0.25">
      <c r="B3565" s="4"/>
      <c r="C3565" s="4"/>
      <c r="D3565" s="4"/>
      <c r="E3565" s="4"/>
      <c r="F3565" s="4"/>
      <c r="G3565" s="4"/>
      <c r="H3565" s="4"/>
      <c r="I3565" s="4"/>
      <c r="J3565" s="4"/>
      <c r="K3565" s="4"/>
      <c r="L3565" s="4"/>
      <c r="M3565" s="4"/>
    </row>
    <row r="3566" spans="2:13" x14ac:dyDescent="0.25">
      <c r="B3566" s="4"/>
      <c r="C3566" s="4"/>
      <c r="D3566" s="4"/>
      <c r="E3566" s="4"/>
      <c r="F3566" s="4"/>
      <c r="G3566" s="4"/>
      <c r="H3566" s="4"/>
      <c r="I3566" s="4"/>
      <c r="J3566" s="4"/>
      <c r="K3566" s="4"/>
      <c r="L3566" s="4"/>
      <c r="M3566" s="4"/>
    </row>
    <row r="3567" spans="2:13" x14ac:dyDescent="0.25">
      <c r="B3567" s="4"/>
      <c r="C3567" s="4"/>
      <c r="D3567" s="4"/>
      <c r="E3567" s="4"/>
      <c r="F3567" s="4"/>
      <c r="G3567" s="4"/>
      <c r="H3567" s="4"/>
      <c r="I3567" s="4"/>
      <c r="J3567" s="4"/>
      <c r="K3567" s="4"/>
      <c r="L3567" s="4"/>
      <c r="M3567" s="4"/>
    </row>
    <row r="3568" spans="2:13" x14ac:dyDescent="0.25">
      <c r="B3568" s="4"/>
      <c r="C3568" s="4"/>
      <c r="D3568" s="4"/>
      <c r="E3568" s="4"/>
      <c r="F3568" s="4"/>
      <c r="G3568" s="4"/>
      <c r="H3568" s="4"/>
      <c r="I3568" s="4"/>
      <c r="J3568" s="4"/>
      <c r="K3568" s="4"/>
      <c r="L3568" s="4"/>
      <c r="M3568" s="4"/>
    </row>
    <row r="3569" spans="2:13" x14ac:dyDescent="0.25">
      <c r="B3569" s="4"/>
      <c r="C3569" s="4"/>
      <c r="D3569" s="4"/>
      <c r="E3569" s="4"/>
      <c r="F3569" s="4"/>
      <c r="G3569" s="4"/>
      <c r="H3569" s="4"/>
      <c r="I3569" s="4"/>
      <c r="J3569" s="4"/>
      <c r="K3569" s="4"/>
      <c r="L3569" s="4"/>
      <c r="M3569" s="4"/>
    </row>
    <row r="3570" spans="2:13" x14ac:dyDescent="0.25">
      <c r="B3570" s="4"/>
      <c r="C3570" s="4"/>
      <c r="D3570" s="4"/>
      <c r="E3570" s="4"/>
      <c r="F3570" s="4"/>
      <c r="G3570" s="4"/>
      <c r="H3570" s="4"/>
      <c r="I3570" s="4"/>
      <c r="J3570" s="4"/>
      <c r="K3570" s="4"/>
      <c r="L3570" s="4"/>
      <c r="M3570" s="4"/>
    </row>
    <row r="3571" spans="2:13" x14ac:dyDescent="0.25">
      <c r="B3571" s="4"/>
      <c r="C3571" s="4"/>
      <c r="D3571" s="4"/>
      <c r="E3571" s="4"/>
      <c r="F3571" s="4"/>
      <c r="G3571" s="4"/>
      <c r="H3571" s="4"/>
      <c r="I3571" s="4"/>
      <c r="J3571" s="4"/>
      <c r="K3571" s="4"/>
      <c r="L3571" s="4"/>
      <c r="M3571" s="4"/>
    </row>
    <row r="3572" spans="2:13" x14ac:dyDescent="0.25">
      <c r="B3572" s="4"/>
      <c r="C3572" s="4"/>
      <c r="D3572" s="4"/>
      <c r="E3572" s="4"/>
      <c r="F3572" s="4"/>
      <c r="G3572" s="4"/>
      <c r="H3572" s="4"/>
      <c r="I3572" s="4"/>
      <c r="J3572" s="4"/>
      <c r="K3572" s="4"/>
      <c r="L3572" s="4"/>
      <c r="M3572" s="4"/>
    </row>
    <row r="3573" spans="2:13" x14ac:dyDescent="0.25">
      <c r="B3573" s="4"/>
      <c r="C3573" s="4"/>
      <c r="D3573" s="4"/>
      <c r="E3573" s="4"/>
      <c r="F3573" s="4"/>
      <c r="G3573" s="4"/>
      <c r="H3573" s="4"/>
      <c r="I3573" s="4"/>
      <c r="J3573" s="4"/>
      <c r="K3573" s="4"/>
      <c r="L3573" s="4"/>
      <c r="M3573" s="4"/>
    </row>
    <row r="3574" spans="2:13" x14ac:dyDescent="0.25">
      <c r="B3574" s="4"/>
      <c r="C3574" s="4"/>
      <c r="D3574" s="4"/>
      <c r="E3574" s="4"/>
      <c r="F3574" s="4"/>
      <c r="G3574" s="4"/>
      <c r="H3574" s="4"/>
      <c r="I3574" s="4"/>
      <c r="J3574" s="4"/>
      <c r="K3574" s="4"/>
      <c r="L3574" s="4"/>
      <c r="M3574" s="4"/>
    </row>
    <row r="3575" spans="2:13" x14ac:dyDescent="0.25">
      <c r="B3575" s="4"/>
      <c r="C3575" s="4"/>
      <c r="D3575" s="4"/>
      <c r="E3575" s="4"/>
      <c r="F3575" s="4"/>
      <c r="G3575" s="4"/>
      <c r="H3575" s="4"/>
      <c r="I3575" s="4"/>
      <c r="J3575" s="4"/>
      <c r="K3575" s="4"/>
      <c r="L3575" s="4"/>
      <c r="M3575" s="4"/>
    </row>
    <row r="3576" spans="2:13" x14ac:dyDescent="0.25">
      <c r="B3576" s="4"/>
      <c r="C3576" s="4"/>
      <c r="D3576" s="4"/>
      <c r="E3576" s="4"/>
      <c r="F3576" s="4"/>
      <c r="G3576" s="4"/>
      <c r="H3576" s="4"/>
      <c r="I3576" s="4"/>
      <c r="J3576" s="4"/>
      <c r="K3576" s="4"/>
      <c r="L3576" s="4"/>
      <c r="M3576" s="4"/>
    </row>
    <row r="3577" spans="2:13" x14ac:dyDescent="0.25">
      <c r="B3577" s="4"/>
      <c r="C3577" s="4"/>
      <c r="D3577" s="4"/>
      <c r="E3577" s="4"/>
      <c r="F3577" s="4"/>
      <c r="G3577" s="4"/>
      <c r="H3577" s="4"/>
      <c r="I3577" s="4"/>
      <c r="J3577" s="4"/>
      <c r="K3577" s="4"/>
      <c r="L3577" s="4"/>
      <c r="M3577" s="4"/>
    </row>
    <row r="3578" spans="2:13" x14ac:dyDescent="0.25">
      <c r="B3578" s="4"/>
      <c r="C3578" s="4"/>
      <c r="D3578" s="4"/>
      <c r="E3578" s="4"/>
      <c r="F3578" s="4"/>
      <c r="G3578" s="4"/>
      <c r="H3578" s="4"/>
      <c r="I3578" s="4"/>
      <c r="J3578" s="4"/>
      <c r="K3578" s="4"/>
      <c r="L3578" s="4"/>
      <c r="M3578" s="4"/>
    </row>
    <row r="3579" spans="2:13" x14ac:dyDescent="0.25">
      <c r="B3579" s="4"/>
      <c r="C3579" s="4"/>
      <c r="D3579" s="4"/>
      <c r="E3579" s="4"/>
      <c r="F3579" s="4"/>
      <c r="G3579" s="4"/>
      <c r="H3579" s="4"/>
      <c r="I3579" s="4"/>
      <c r="J3579" s="4"/>
      <c r="K3579" s="4"/>
      <c r="L3579" s="4"/>
      <c r="M3579" s="4"/>
    </row>
    <row r="3580" spans="2:13" x14ac:dyDescent="0.25">
      <c r="B3580" s="4"/>
      <c r="C3580" s="4"/>
      <c r="D3580" s="4"/>
      <c r="E3580" s="4"/>
      <c r="F3580" s="4"/>
      <c r="G3580" s="4"/>
      <c r="H3580" s="4"/>
      <c r="I3580" s="4"/>
      <c r="J3580" s="4"/>
      <c r="K3580" s="4"/>
      <c r="L3580" s="4"/>
      <c r="M3580" s="4"/>
    </row>
    <row r="3581" spans="2:13" x14ac:dyDescent="0.25">
      <c r="B3581" s="4"/>
      <c r="C3581" s="4"/>
      <c r="D3581" s="4"/>
      <c r="E3581" s="4"/>
      <c r="F3581" s="4"/>
      <c r="G3581" s="4"/>
      <c r="H3581" s="4"/>
      <c r="I3581" s="4"/>
      <c r="J3581" s="4"/>
      <c r="K3581" s="4"/>
      <c r="L3581" s="4"/>
      <c r="M3581" s="4"/>
    </row>
    <row r="3582" spans="2:13" x14ac:dyDescent="0.25">
      <c r="B3582" s="4"/>
      <c r="C3582" s="4"/>
      <c r="D3582" s="4"/>
      <c r="E3582" s="4"/>
      <c r="F3582" s="4"/>
      <c r="G3582" s="4"/>
      <c r="H3582" s="4"/>
      <c r="I3582" s="4"/>
      <c r="J3582" s="4"/>
      <c r="K3582" s="4"/>
      <c r="L3582" s="4"/>
      <c r="M3582" s="4"/>
    </row>
    <row r="3583" spans="2:13" x14ac:dyDescent="0.25">
      <c r="B3583" s="4"/>
      <c r="C3583" s="4"/>
      <c r="D3583" s="4"/>
      <c r="E3583" s="4"/>
      <c r="F3583" s="4"/>
      <c r="G3583" s="4"/>
      <c r="H3583" s="4"/>
      <c r="I3583" s="4"/>
      <c r="J3583" s="4"/>
      <c r="K3583" s="4"/>
      <c r="L3583" s="4"/>
      <c r="M3583" s="4"/>
    </row>
    <row r="3584" spans="2:13" x14ac:dyDescent="0.25">
      <c r="B3584" s="4"/>
      <c r="C3584" s="4"/>
      <c r="D3584" s="4"/>
      <c r="E3584" s="4"/>
      <c r="F3584" s="4"/>
      <c r="G3584" s="4"/>
      <c r="H3584" s="4"/>
      <c r="I3584" s="4"/>
      <c r="J3584" s="4"/>
      <c r="K3584" s="4"/>
      <c r="L3584" s="4"/>
      <c r="M3584" s="4"/>
    </row>
    <row r="3585" spans="2:13" x14ac:dyDescent="0.25">
      <c r="B3585" s="4"/>
      <c r="C3585" s="4"/>
      <c r="D3585" s="4"/>
      <c r="E3585" s="4"/>
      <c r="F3585" s="4"/>
      <c r="G3585" s="4"/>
      <c r="H3585" s="4"/>
      <c r="I3585" s="4"/>
      <c r="J3585" s="4"/>
      <c r="K3585" s="4"/>
      <c r="L3585" s="4"/>
      <c r="M3585" s="4"/>
    </row>
    <row r="3586" spans="2:13" x14ac:dyDescent="0.25">
      <c r="B3586" s="4"/>
      <c r="C3586" s="4"/>
      <c r="D3586" s="4"/>
      <c r="E3586" s="4"/>
      <c r="F3586" s="4"/>
      <c r="G3586" s="4"/>
      <c r="H3586" s="4"/>
      <c r="I3586" s="4"/>
      <c r="J3586" s="4"/>
      <c r="K3586" s="4"/>
      <c r="L3586" s="4"/>
      <c r="M3586" s="4"/>
    </row>
    <row r="3587" spans="2:13" x14ac:dyDescent="0.25">
      <c r="B3587" s="4"/>
      <c r="C3587" s="4"/>
      <c r="D3587" s="4"/>
      <c r="E3587" s="4"/>
      <c r="F3587" s="4"/>
      <c r="G3587" s="4"/>
      <c r="H3587" s="4"/>
      <c r="I3587" s="4"/>
      <c r="J3587" s="4"/>
      <c r="K3587" s="4"/>
      <c r="L3587" s="4"/>
      <c r="M3587" s="4"/>
    </row>
    <row r="3588" spans="2:13" x14ac:dyDescent="0.25">
      <c r="B3588" s="4"/>
      <c r="C3588" s="4"/>
      <c r="D3588" s="4"/>
      <c r="E3588" s="4"/>
      <c r="F3588" s="4"/>
      <c r="G3588" s="4"/>
      <c r="H3588" s="4"/>
      <c r="I3588" s="4"/>
      <c r="J3588" s="4"/>
      <c r="K3588" s="4"/>
      <c r="L3588" s="4"/>
      <c r="M3588" s="4"/>
    </row>
    <row r="3589" spans="2:13" x14ac:dyDescent="0.25">
      <c r="B3589" s="4"/>
      <c r="C3589" s="4"/>
      <c r="D3589" s="4"/>
      <c r="E3589" s="4"/>
      <c r="F3589" s="4"/>
      <c r="G3589" s="4"/>
      <c r="H3589" s="4"/>
      <c r="I3589" s="4"/>
      <c r="J3589" s="4"/>
      <c r="K3589" s="4"/>
      <c r="L3589" s="4"/>
      <c r="M3589" s="4"/>
    </row>
    <row r="3590" spans="2:13" x14ac:dyDescent="0.25">
      <c r="B3590" s="4"/>
      <c r="C3590" s="4"/>
      <c r="D3590" s="4"/>
      <c r="E3590" s="4"/>
      <c r="F3590" s="4"/>
      <c r="G3590" s="4"/>
      <c r="H3590" s="4"/>
      <c r="I3590" s="4"/>
      <c r="J3590" s="4"/>
      <c r="K3590" s="4"/>
      <c r="L3590" s="4"/>
      <c r="M3590" s="4"/>
    </row>
    <row r="3591" spans="2:13" x14ac:dyDescent="0.25">
      <c r="B3591" s="4"/>
      <c r="C3591" s="4"/>
      <c r="D3591" s="4"/>
      <c r="E3591" s="4"/>
      <c r="F3591" s="4"/>
      <c r="G3591" s="4"/>
      <c r="H3591" s="4"/>
      <c r="I3591" s="4"/>
      <c r="J3591" s="4"/>
      <c r="K3591" s="4"/>
      <c r="L3591" s="4"/>
      <c r="M3591" s="4"/>
    </row>
    <row r="3592" spans="2:13" x14ac:dyDescent="0.25">
      <c r="B3592" s="4"/>
      <c r="C3592" s="4"/>
      <c r="D3592" s="4"/>
      <c r="E3592" s="4"/>
      <c r="F3592" s="4"/>
      <c r="G3592" s="4"/>
      <c r="H3592" s="4"/>
      <c r="I3592" s="4"/>
      <c r="J3592" s="4"/>
      <c r="K3592" s="4"/>
      <c r="L3592" s="4"/>
      <c r="M3592" s="4"/>
    </row>
    <row r="3593" spans="2:13" x14ac:dyDescent="0.25">
      <c r="B3593" s="4"/>
      <c r="C3593" s="4"/>
      <c r="D3593" s="4"/>
      <c r="E3593" s="4"/>
      <c r="F3593" s="4"/>
      <c r="G3593" s="4"/>
      <c r="H3593" s="4"/>
      <c r="I3593" s="4"/>
      <c r="J3593" s="4"/>
      <c r="K3593" s="4"/>
      <c r="L3593" s="4"/>
      <c r="M3593" s="4"/>
    </row>
    <row r="3594" spans="2:13" x14ac:dyDescent="0.25">
      <c r="B3594" s="4"/>
      <c r="C3594" s="4"/>
      <c r="D3594" s="4"/>
      <c r="E3594" s="4"/>
      <c r="F3594" s="4"/>
      <c r="G3594" s="4"/>
      <c r="H3594" s="4"/>
      <c r="I3594" s="4"/>
      <c r="J3594" s="4"/>
      <c r="K3594" s="4"/>
      <c r="L3594" s="4"/>
      <c r="M3594" s="4"/>
    </row>
    <row r="3595" spans="2:13" x14ac:dyDescent="0.25">
      <c r="B3595" s="4"/>
      <c r="C3595" s="4"/>
      <c r="D3595" s="4"/>
      <c r="E3595" s="4"/>
      <c r="F3595" s="4"/>
      <c r="G3595" s="4"/>
      <c r="H3595" s="4"/>
      <c r="I3595" s="4"/>
      <c r="J3595" s="4"/>
      <c r="K3595" s="4"/>
      <c r="L3595" s="4"/>
      <c r="M3595" s="4"/>
    </row>
    <row r="3596" spans="2:13" x14ac:dyDescent="0.25">
      <c r="B3596" s="4"/>
      <c r="C3596" s="4"/>
      <c r="D3596" s="4"/>
      <c r="E3596" s="4"/>
      <c r="F3596" s="4"/>
      <c r="G3596" s="4"/>
      <c r="H3596" s="4"/>
      <c r="I3596" s="4"/>
      <c r="J3596" s="4"/>
      <c r="K3596" s="4"/>
      <c r="L3596" s="4"/>
      <c r="M3596" s="4"/>
    </row>
    <row r="3597" spans="2:13" x14ac:dyDescent="0.25">
      <c r="B3597" s="4"/>
      <c r="C3597" s="4"/>
      <c r="D3597" s="4"/>
      <c r="E3597" s="4"/>
      <c r="F3597" s="4"/>
      <c r="G3597" s="4"/>
      <c r="H3597" s="4"/>
      <c r="I3597" s="4"/>
      <c r="J3597" s="4"/>
      <c r="K3597" s="4"/>
      <c r="L3597" s="4"/>
      <c r="M3597" s="4"/>
    </row>
    <row r="3598" spans="2:13" x14ac:dyDescent="0.25">
      <c r="B3598" s="4"/>
      <c r="C3598" s="4"/>
      <c r="D3598" s="4"/>
      <c r="E3598" s="4"/>
      <c r="F3598" s="4"/>
      <c r="G3598" s="4"/>
      <c r="H3598" s="4"/>
      <c r="I3598" s="4"/>
      <c r="J3598" s="4"/>
      <c r="K3598" s="4"/>
      <c r="L3598" s="4"/>
      <c r="M3598" s="4"/>
    </row>
    <row r="3599" spans="2:13" x14ac:dyDescent="0.25">
      <c r="B3599" s="4"/>
      <c r="C3599" s="4"/>
      <c r="D3599" s="4"/>
      <c r="E3599" s="4"/>
      <c r="F3599" s="4"/>
      <c r="G3599" s="4"/>
      <c r="H3599" s="4"/>
      <c r="I3599" s="4"/>
      <c r="J3599" s="4"/>
      <c r="K3599" s="4"/>
      <c r="L3599" s="4"/>
      <c r="M3599" s="4"/>
    </row>
    <row r="3600" spans="2:13" x14ac:dyDescent="0.25">
      <c r="B3600" s="4"/>
      <c r="C3600" s="4"/>
      <c r="D3600" s="4"/>
      <c r="E3600" s="4"/>
      <c r="F3600" s="4"/>
      <c r="G3600" s="4"/>
      <c r="H3600" s="4"/>
      <c r="I3600" s="4"/>
      <c r="J3600" s="4"/>
      <c r="K3600" s="4"/>
      <c r="L3600" s="4"/>
      <c r="M3600" s="4"/>
    </row>
    <row r="3601" spans="2:13" x14ac:dyDescent="0.25">
      <c r="B3601" s="4"/>
      <c r="C3601" s="4"/>
      <c r="D3601" s="4"/>
      <c r="E3601" s="4"/>
      <c r="F3601" s="4"/>
      <c r="G3601" s="4"/>
      <c r="H3601" s="4"/>
      <c r="I3601" s="4"/>
      <c r="J3601" s="4"/>
      <c r="K3601" s="4"/>
      <c r="L3601" s="4"/>
      <c r="M3601" s="4"/>
    </row>
    <row r="3602" spans="2:13" x14ac:dyDescent="0.25">
      <c r="B3602" s="4"/>
      <c r="C3602" s="4"/>
      <c r="D3602" s="4"/>
      <c r="E3602" s="4"/>
      <c r="F3602" s="4"/>
      <c r="G3602" s="4"/>
      <c r="H3602" s="4"/>
      <c r="I3602" s="4"/>
      <c r="J3602" s="4"/>
      <c r="K3602" s="4"/>
      <c r="L3602" s="4"/>
      <c r="M3602" s="4"/>
    </row>
    <row r="3603" spans="2:13" x14ac:dyDescent="0.25">
      <c r="B3603" s="4"/>
      <c r="C3603" s="4"/>
      <c r="D3603" s="4"/>
      <c r="E3603" s="4"/>
      <c r="F3603" s="4"/>
      <c r="G3603" s="4"/>
      <c r="H3603" s="4"/>
      <c r="I3603" s="4"/>
      <c r="J3603" s="4"/>
      <c r="K3603" s="4"/>
      <c r="L3603" s="4"/>
      <c r="M3603" s="4"/>
    </row>
    <row r="3604" spans="2:13" x14ac:dyDescent="0.25">
      <c r="B3604" s="4"/>
      <c r="C3604" s="4"/>
      <c r="D3604" s="4"/>
      <c r="E3604" s="4"/>
      <c r="F3604" s="4"/>
      <c r="G3604" s="4"/>
      <c r="H3604" s="4"/>
      <c r="I3604" s="4"/>
      <c r="J3604" s="4"/>
      <c r="K3604" s="4"/>
      <c r="L3604" s="4"/>
      <c r="M3604" s="4"/>
    </row>
    <row r="3605" spans="2:13" x14ac:dyDescent="0.25">
      <c r="B3605" s="4"/>
      <c r="C3605" s="4"/>
      <c r="D3605" s="4"/>
      <c r="E3605" s="4"/>
      <c r="F3605" s="4"/>
      <c r="G3605" s="4"/>
      <c r="H3605" s="4"/>
      <c r="I3605" s="4"/>
      <c r="J3605" s="4"/>
      <c r="K3605" s="4"/>
      <c r="L3605" s="4"/>
      <c r="M3605" s="4"/>
    </row>
    <row r="3606" spans="2:13" x14ac:dyDescent="0.25">
      <c r="B3606" s="4"/>
      <c r="C3606" s="4"/>
      <c r="D3606" s="4"/>
      <c r="E3606" s="4"/>
      <c r="F3606" s="4"/>
      <c r="G3606" s="4"/>
      <c r="H3606" s="4"/>
      <c r="I3606" s="4"/>
      <c r="J3606" s="4"/>
      <c r="K3606" s="4"/>
      <c r="L3606" s="4"/>
      <c r="M3606" s="4"/>
    </row>
    <row r="3607" spans="2:13" x14ac:dyDescent="0.25">
      <c r="B3607" s="4"/>
      <c r="C3607" s="4"/>
      <c r="D3607" s="4"/>
      <c r="E3607" s="4"/>
      <c r="F3607" s="4"/>
      <c r="G3607" s="4"/>
      <c r="H3607" s="4"/>
      <c r="I3607" s="4"/>
      <c r="J3607" s="4"/>
      <c r="K3607" s="4"/>
      <c r="L3607" s="4"/>
      <c r="M3607" s="4"/>
    </row>
    <row r="3608" spans="2:13" x14ac:dyDescent="0.25">
      <c r="B3608" s="4"/>
      <c r="C3608" s="4"/>
      <c r="D3608" s="4"/>
      <c r="E3608" s="4"/>
      <c r="F3608" s="4"/>
      <c r="G3608" s="4"/>
      <c r="H3608" s="4"/>
      <c r="I3608" s="4"/>
      <c r="J3608" s="4"/>
      <c r="K3608" s="4"/>
      <c r="L3608" s="4"/>
      <c r="M3608" s="4"/>
    </row>
    <row r="3609" spans="2:13" x14ac:dyDescent="0.25">
      <c r="B3609" s="4"/>
      <c r="C3609" s="4"/>
      <c r="D3609" s="4"/>
      <c r="E3609" s="4"/>
      <c r="F3609" s="4"/>
      <c r="G3609" s="4"/>
      <c r="H3609" s="4"/>
      <c r="I3609" s="4"/>
      <c r="J3609" s="4"/>
      <c r="K3609" s="4"/>
      <c r="L3609" s="4"/>
      <c r="M3609" s="4"/>
    </row>
    <row r="3610" spans="2:13" x14ac:dyDescent="0.25">
      <c r="B3610" s="4"/>
      <c r="C3610" s="4"/>
      <c r="D3610" s="4"/>
      <c r="E3610" s="4"/>
      <c r="F3610" s="4"/>
      <c r="G3610" s="4"/>
      <c r="H3610" s="4"/>
      <c r="I3610" s="4"/>
      <c r="J3610" s="4"/>
      <c r="K3610" s="4"/>
      <c r="L3610" s="4"/>
      <c r="M3610" s="4"/>
    </row>
    <row r="3611" spans="2:13" x14ac:dyDescent="0.25">
      <c r="B3611" s="4"/>
      <c r="C3611" s="4"/>
      <c r="D3611" s="4"/>
      <c r="E3611" s="4"/>
      <c r="F3611" s="4"/>
      <c r="G3611" s="4"/>
      <c r="H3611" s="4"/>
      <c r="I3611" s="4"/>
      <c r="J3611" s="4"/>
      <c r="K3611" s="4"/>
      <c r="L3611" s="4"/>
      <c r="M3611" s="4"/>
    </row>
    <row r="3612" spans="2:13" x14ac:dyDescent="0.25">
      <c r="B3612" s="4"/>
      <c r="C3612" s="4"/>
      <c r="D3612" s="4"/>
      <c r="E3612" s="4"/>
      <c r="F3612" s="4"/>
      <c r="G3612" s="4"/>
      <c r="H3612" s="4"/>
      <c r="I3612" s="4"/>
      <c r="J3612" s="4"/>
      <c r="K3612" s="4"/>
      <c r="L3612" s="4"/>
      <c r="M3612" s="4"/>
    </row>
    <row r="3613" spans="2:13" x14ac:dyDescent="0.25">
      <c r="B3613" s="4"/>
      <c r="C3613" s="4"/>
      <c r="D3613" s="4"/>
      <c r="E3613" s="4"/>
      <c r="F3613" s="4"/>
      <c r="G3613" s="4"/>
      <c r="H3613" s="4"/>
      <c r="I3613" s="4"/>
      <c r="J3613" s="4"/>
      <c r="K3613" s="4"/>
      <c r="L3613" s="4"/>
      <c r="M3613" s="4"/>
    </row>
    <row r="3614" spans="2:13" x14ac:dyDescent="0.25">
      <c r="B3614" s="4"/>
      <c r="C3614" s="4"/>
      <c r="D3614" s="4"/>
      <c r="E3614" s="4"/>
      <c r="F3614" s="4"/>
      <c r="G3614" s="4"/>
      <c r="H3614" s="4"/>
      <c r="I3614" s="4"/>
      <c r="J3614" s="4"/>
      <c r="K3614" s="4"/>
      <c r="L3614" s="4"/>
      <c r="M3614" s="4"/>
    </row>
    <row r="3615" spans="2:13" x14ac:dyDescent="0.25">
      <c r="B3615" s="4"/>
      <c r="C3615" s="4"/>
      <c r="D3615" s="4"/>
      <c r="E3615" s="4"/>
      <c r="F3615" s="4"/>
      <c r="G3615" s="4"/>
      <c r="H3615" s="4"/>
      <c r="I3615" s="4"/>
      <c r="J3615" s="4"/>
      <c r="K3615" s="4"/>
      <c r="L3615" s="4"/>
      <c r="M3615" s="4"/>
    </row>
    <row r="3616" spans="2:13" x14ac:dyDescent="0.25">
      <c r="B3616" s="4"/>
      <c r="C3616" s="4"/>
      <c r="D3616" s="4"/>
      <c r="E3616" s="4"/>
      <c r="F3616" s="4"/>
      <c r="G3616" s="4"/>
      <c r="H3616" s="4"/>
      <c r="I3616" s="4"/>
      <c r="J3616" s="4"/>
      <c r="K3616" s="4"/>
      <c r="L3616" s="4"/>
      <c r="M3616" s="4"/>
    </row>
    <row r="3617" spans="2:13" x14ac:dyDescent="0.25">
      <c r="B3617" s="4"/>
      <c r="C3617" s="4"/>
      <c r="D3617" s="4"/>
      <c r="E3617" s="4"/>
      <c r="F3617" s="4"/>
      <c r="G3617" s="4"/>
      <c r="H3617" s="4"/>
      <c r="I3617" s="4"/>
      <c r="J3617" s="4"/>
      <c r="K3617" s="4"/>
      <c r="L3617" s="4"/>
      <c r="M3617" s="4"/>
    </row>
    <row r="3618" spans="2:13" x14ac:dyDescent="0.25">
      <c r="B3618" s="4"/>
      <c r="C3618" s="4"/>
      <c r="D3618" s="4"/>
      <c r="E3618" s="4"/>
      <c r="F3618" s="4"/>
      <c r="G3618" s="4"/>
      <c r="H3618" s="4"/>
      <c r="I3618" s="4"/>
      <c r="J3618" s="4"/>
      <c r="K3618" s="4"/>
      <c r="L3618" s="4"/>
      <c r="M3618" s="4"/>
    </row>
    <row r="3619" spans="2:13" x14ac:dyDescent="0.25">
      <c r="B3619" s="4"/>
      <c r="C3619" s="4"/>
      <c r="D3619" s="4"/>
      <c r="E3619" s="4"/>
      <c r="F3619" s="4"/>
      <c r="G3619" s="4"/>
      <c r="H3619" s="4"/>
      <c r="I3619" s="4"/>
      <c r="J3619" s="4"/>
      <c r="K3619" s="4"/>
      <c r="L3619" s="4"/>
      <c r="M3619" s="4"/>
    </row>
    <row r="3620" spans="2:13" x14ac:dyDescent="0.25">
      <c r="B3620" s="4"/>
      <c r="C3620" s="4"/>
      <c r="D3620" s="4"/>
      <c r="E3620" s="4"/>
      <c r="F3620" s="4"/>
      <c r="G3620" s="4"/>
      <c r="H3620" s="4"/>
      <c r="I3620" s="4"/>
      <c r="J3620" s="4"/>
      <c r="K3620" s="4"/>
      <c r="L3620" s="4"/>
      <c r="M3620" s="4"/>
    </row>
    <row r="3621" spans="2:13" x14ac:dyDescent="0.25">
      <c r="B3621" s="4"/>
      <c r="C3621" s="4"/>
      <c r="D3621" s="4"/>
      <c r="E3621" s="4"/>
      <c r="F3621" s="4"/>
      <c r="G3621" s="4"/>
      <c r="H3621" s="4"/>
      <c r="I3621" s="4"/>
      <c r="J3621" s="4"/>
      <c r="K3621" s="4"/>
      <c r="L3621" s="4"/>
      <c r="M3621" s="4"/>
    </row>
    <row r="3622" spans="2:13" x14ac:dyDescent="0.25">
      <c r="B3622" s="4"/>
      <c r="C3622" s="4"/>
      <c r="D3622" s="4"/>
      <c r="E3622" s="4"/>
      <c r="F3622" s="4"/>
      <c r="G3622" s="4"/>
      <c r="H3622" s="4"/>
      <c r="I3622" s="4"/>
      <c r="J3622" s="4"/>
      <c r="K3622" s="4"/>
      <c r="L3622" s="4"/>
      <c r="M3622" s="4"/>
    </row>
    <row r="3623" spans="2:13" x14ac:dyDescent="0.25">
      <c r="B3623" s="4"/>
      <c r="C3623" s="4"/>
      <c r="D3623" s="4"/>
      <c r="E3623" s="4"/>
      <c r="F3623" s="4"/>
      <c r="G3623" s="4"/>
      <c r="H3623" s="4"/>
      <c r="I3623" s="4"/>
      <c r="J3623" s="4"/>
      <c r="K3623" s="4"/>
      <c r="L3623" s="4"/>
      <c r="M3623" s="4"/>
    </row>
    <row r="3624" spans="2:13" x14ac:dyDescent="0.25">
      <c r="B3624" s="4"/>
      <c r="C3624" s="4"/>
      <c r="D3624" s="4"/>
      <c r="E3624" s="4"/>
      <c r="F3624" s="4"/>
      <c r="G3624" s="4"/>
      <c r="H3624" s="4"/>
      <c r="I3624" s="4"/>
      <c r="J3624" s="4"/>
      <c r="K3624" s="4"/>
      <c r="L3624" s="4"/>
      <c r="M3624" s="4"/>
    </row>
    <row r="3625" spans="2:13" x14ac:dyDescent="0.25">
      <c r="B3625" s="4"/>
      <c r="C3625" s="4"/>
      <c r="D3625" s="4"/>
      <c r="E3625" s="4"/>
      <c r="F3625" s="4"/>
      <c r="G3625" s="4"/>
      <c r="H3625" s="4"/>
      <c r="I3625" s="4"/>
      <c r="J3625" s="4"/>
      <c r="K3625" s="4"/>
      <c r="L3625" s="4"/>
      <c r="M3625" s="4"/>
    </row>
    <row r="3626" spans="2:13" x14ac:dyDescent="0.25">
      <c r="B3626" s="4"/>
      <c r="C3626" s="4"/>
      <c r="D3626" s="4"/>
      <c r="E3626" s="4"/>
      <c r="F3626" s="4"/>
      <c r="G3626" s="4"/>
      <c r="H3626" s="4"/>
      <c r="I3626" s="4"/>
      <c r="J3626" s="4"/>
      <c r="K3626" s="4"/>
      <c r="L3626" s="4"/>
      <c r="M3626" s="4"/>
    </row>
    <row r="3627" spans="2:13" x14ac:dyDescent="0.25">
      <c r="B3627" s="4"/>
      <c r="C3627" s="4"/>
      <c r="D3627" s="4"/>
      <c r="E3627" s="4"/>
      <c r="F3627" s="4"/>
      <c r="G3627" s="4"/>
      <c r="H3627" s="4"/>
      <c r="I3627" s="4"/>
      <c r="J3627" s="4"/>
      <c r="K3627" s="4"/>
      <c r="L3627" s="4"/>
      <c r="M3627" s="4"/>
    </row>
    <row r="3628" spans="2:13" x14ac:dyDescent="0.25">
      <c r="B3628" s="4"/>
      <c r="C3628" s="4"/>
      <c r="D3628" s="4"/>
      <c r="E3628" s="4"/>
      <c r="F3628" s="4"/>
      <c r="G3628" s="4"/>
      <c r="H3628" s="4"/>
      <c r="I3628" s="4"/>
      <c r="J3628" s="4"/>
      <c r="K3628" s="4"/>
      <c r="L3628" s="4"/>
      <c r="M3628" s="4"/>
    </row>
    <row r="3629" spans="2:13" x14ac:dyDescent="0.25">
      <c r="B3629" s="4"/>
      <c r="C3629" s="4"/>
      <c r="D3629" s="4"/>
      <c r="E3629" s="4"/>
      <c r="F3629" s="4"/>
      <c r="G3629" s="4"/>
      <c r="H3629" s="4"/>
      <c r="I3629" s="4"/>
      <c r="J3629" s="4"/>
      <c r="K3629" s="4"/>
      <c r="L3629" s="4"/>
      <c r="M3629" s="4"/>
    </row>
    <row r="3630" spans="2:13" x14ac:dyDescent="0.25">
      <c r="B3630" s="4"/>
      <c r="C3630" s="4"/>
      <c r="D3630" s="4"/>
      <c r="E3630" s="4"/>
      <c r="F3630" s="4"/>
      <c r="G3630" s="4"/>
      <c r="H3630" s="4"/>
      <c r="I3630" s="4"/>
      <c r="J3630" s="4"/>
      <c r="K3630" s="4"/>
      <c r="L3630" s="4"/>
      <c r="M3630" s="4"/>
    </row>
    <row r="3631" spans="2:13" x14ac:dyDescent="0.25">
      <c r="B3631" s="4"/>
      <c r="C3631" s="4"/>
      <c r="D3631" s="4"/>
      <c r="E3631" s="4"/>
      <c r="F3631" s="4"/>
      <c r="G3631" s="4"/>
      <c r="H3631" s="4"/>
      <c r="I3631" s="4"/>
      <c r="J3631" s="4"/>
      <c r="K3631" s="4"/>
      <c r="L3631" s="4"/>
      <c r="M3631" s="4"/>
    </row>
    <row r="3632" spans="2:13" x14ac:dyDescent="0.25">
      <c r="B3632" s="4"/>
      <c r="C3632" s="4"/>
      <c r="D3632" s="4"/>
      <c r="E3632" s="4"/>
      <c r="F3632" s="4"/>
      <c r="G3632" s="4"/>
      <c r="H3632" s="4"/>
      <c r="I3632" s="4"/>
      <c r="J3632" s="4"/>
      <c r="K3632" s="4"/>
      <c r="L3632" s="4"/>
      <c r="M3632" s="4"/>
    </row>
    <row r="3633" spans="2:13" x14ac:dyDescent="0.25">
      <c r="B3633" s="4"/>
      <c r="C3633" s="4"/>
      <c r="D3633" s="4"/>
      <c r="E3633" s="4"/>
      <c r="F3633" s="4"/>
      <c r="G3633" s="4"/>
      <c r="H3633" s="4"/>
      <c r="I3633" s="4"/>
      <c r="J3633" s="4"/>
      <c r="K3633" s="4"/>
      <c r="L3633" s="4"/>
      <c r="M3633" s="4"/>
    </row>
    <row r="3634" spans="2:13" x14ac:dyDescent="0.25">
      <c r="B3634" s="4"/>
      <c r="C3634" s="4"/>
      <c r="D3634" s="4"/>
      <c r="E3634" s="4"/>
      <c r="F3634" s="4"/>
      <c r="G3634" s="4"/>
      <c r="H3634" s="4"/>
      <c r="I3634" s="4"/>
      <c r="J3634" s="4"/>
      <c r="K3634" s="4"/>
      <c r="L3634" s="4"/>
      <c r="M3634" s="4"/>
    </row>
    <row r="3635" spans="2:13" x14ac:dyDescent="0.25">
      <c r="B3635" s="4"/>
      <c r="C3635" s="4"/>
      <c r="D3635" s="4"/>
      <c r="E3635" s="4"/>
      <c r="F3635" s="4"/>
      <c r="G3635" s="4"/>
      <c r="H3635" s="4"/>
      <c r="I3635" s="4"/>
      <c r="J3635" s="4"/>
      <c r="K3635" s="4"/>
      <c r="L3635" s="4"/>
      <c r="M3635" s="4"/>
    </row>
    <row r="3636" spans="2:13" x14ac:dyDescent="0.25">
      <c r="B3636" s="4"/>
      <c r="C3636" s="4"/>
      <c r="D3636" s="4"/>
      <c r="E3636" s="4"/>
      <c r="F3636" s="4"/>
      <c r="G3636" s="4"/>
      <c r="H3636" s="4"/>
      <c r="I3636" s="4"/>
      <c r="J3636" s="4"/>
      <c r="K3636" s="4"/>
      <c r="L3636" s="4"/>
      <c r="M3636" s="4"/>
    </row>
    <row r="3637" spans="2:13" x14ac:dyDescent="0.25">
      <c r="B3637" s="4"/>
      <c r="C3637" s="4"/>
      <c r="D3637" s="4"/>
      <c r="E3637" s="4"/>
      <c r="F3637" s="4"/>
      <c r="G3637" s="4"/>
      <c r="H3637" s="4"/>
      <c r="I3637" s="4"/>
      <c r="J3637" s="4"/>
      <c r="K3637" s="4"/>
      <c r="L3637" s="4"/>
      <c r="M3637" s="4"/>
    </row>
    <row r="3638" spans="2:13" x14ac:dyDescent="0.25">
      <c r="B3638" s="4"/>
      <c r="C3638" s="4"/>
      <c r="D3638" s="4"/>
      <c r="E3638" s="4"/>
      <c r="F3638" s="4"/>
      <c r="G3638" s="4"/>
      <c r="H3638" s="4"/>
      <c r="I3638" s="4"/>
      <c r="J3638" s="4"/>
      <c r="K3638" s="4"/>
      <c r="L3638" s="4"/>
      <c r="M3638" s="4"/>
    </row>
    <row r="3639" spans="2:13" x14ac:dyDescent="0.25">
      <c r="B3639" s="4"/>
      <c r="C3639" s="4"/>
      <c r="D3639" s="4"/>
      <c r="E3639" s="4"/>
      <c r="F3639" s="4"/>
      <c r="G3639" s="4"/>
      <c r="H3639" s="4"/>
      <c r="I3639" s="4"/>
      <c r="J3639" s="4"/>
      <c r="K3639" s="4"/>
      <c r="L3639" s="4"/>
      <c r="M3639" s="4"/>
    </row>
    <row r="3640" spans="2:13" x14ac:dyDescent="0.25">
      <c r="B3640" s="4"/>
      <c r="C3640" s="4"/>
      <c r="D3640" s="4"/>
      <c r="E3640" s="4"/>
      <c r="F3640" s="4"/>
      <c r="G3640" s="4"/>
      <c r="H3640" s="4"/>
      <c r="I3640" s="4"/>
      <c r="J3640" s="4"/>
      <c r="K3640" s="4"/>
      <c r="L3640" s="4"/>
      <c r="M3640" s="4"/>
    </row>
    <row r="3641" spans="2:13" x14ac:dyDescent="0.25">
      <c r="B3641" s="4"/>
      <c r="C3641" s="4"/>
      <c r="D3641" s="4"/>
      <c r="E3641" s="4"/>
      <c r="F3641" s="4"/>
      <c r="G3641" s="4"/>
      <c r="H3641" s="4"/>
      <c r="I3641" s="4"/>
      <c r="J3641" s="4"/>
      <c r="K3641" s="4"/>
      <c r="L3641" s="4"/>
      <c r="M3641" s="4"/>
    </row>
    <row r="3642" spans="2:13" x14ac:dyDescent="0.25">
      <c r="B3642" s="4"/>
      <c r="C3642" s="4"/>
      <c r="D3642" s="4"/>
      <c r="E3642" s="4"/>
      <c r="F3642" s="4"/>
      <c r="G3642" s="4"/>
      <c r="H3642" s="4"/>
      <c r="I3642" s="4"/>
      <c r="J3642" s="4"/>
      <c r="K3642" s="4"/>
      <c r="L3642" s="4"/>
      <c r="M3642" s="4"/>
    </row>
    <row r="3643" spans="2:13" x14ac:dyDescent="0.25">
      <c r="B3643" s="4"/>
      <c r="C3643" s="4"/>
      <c r="D3643" s="4"/>
      <c r="E3643" s="4"/>
      <c r="F3643" s="4"/>
      <c r="G3643" s="4"/>
      <c r="H3643" s="4"/>
      <c r="I3643" s="4"/>
      <c r="J3643" s="4"/>
      <c r="K3643" s="4"/>
      <c r="L3643" s="4"/>
      <c r="M3643" s="4"/>
    </row>
    <row r="3644" spans="2:13" x14ac:dyDescent="0.25">
      <c r="B3644" s="4"/>
      <c r="C3644" s="4"/>
      <c r="D3644" s="4"/>
      <c r="E3644" s="4"/>
      <c r="F3644" s="4"/>
      <c r="G3644" s="4"/>
      <c r="H3644" s="4"/>
      <c r="I3644" s="4"/>
      <c r="J3644" s="4"/>
      <c r="K3644" s="4"/>
      <c r="L3644" s="4"/>
      <c r="M3644" s="4"/>
    </row>
    <row r="3645" spans="2:13" x14ac:dyDescent="0.25">
      <c r="B3645" s="4"/>
      <c r="C3645" s="4"/>
      <c r="D3645" s="4"/>
      <c r="E3645" s="4"/>
      <c r="F3645" s="4"/>
      <c r="G3645" s="4"/>
      <c r="H3645" s="4"/>
      <c r="I3645" s="4"/>
      <c r="J3645" s="4"/>
      <c r="K3645" s="4"/>
      <c r="L3645" s="4"/>
      <c r="M3645" s="4"/>
    </row>
    <row r="3646" spans="2:13" x14ac:dyDescent="0.25">
      <c r="B3646" s="4"/>
      <c r="C3646" s="4"/>
      <c r="D3646" s="4"/>
      <c r="E3646" s="4"/>
      <c r="F3646" s="4"/>
      <c r="G3646" s="4"/>
      <c r="H3646" s="4"/>
      <c r="I3646" s="4"/>
      <c r="J3646" s="4"/>
      <c r="K3646" s="4"/>
      <c r="L3646" s="4"/>
      <c r="M3646" s="4"/>
    </row>
    <row r="3647" spans="2:13" x14ac:dyDescent="0.25">
      <c r="B3647" s="4"/>
      <c r="C3647" s="4"/>
      <c r="D3647" s="4"/>
      <c r="E3647" s="4"/>
      <c r="F3647" s="4"/>
      <c r="G3647" s="4"/>
      <c r="H3647" s="4"/>
      <c r="I3647" s="4"/>
      <c r="J3647" s="4"/>
      <c r="K3647" s="4"/>
      <c r="L3647" s="4"/>
      <c r="M3647" s="4"/>
    </row>
    <row r="3648" spans="2:13" x14ac:dyDescent="0.25">
      <c r="B3648" s="4"/>
      <c r="C3648" s="4"/>
      <c r="D3648" s="4"/>
      <c r="E3648" s="4"/>
      <c r="F3648" s="4"/>
      <c r="G3648" s="4"/>
      <c r="H3648" s="4"/>
      <c r="I3648" s="4"/>
      <c r="J3648" s="4"/>
      <c r="K3648" s="4"/>
      <c r="L3648" s="4"/>
      <c r="M3648" s="4"/>
    </row>
    <row r="3649" spans="2:13" x14ac:dyDescent="0.25">
      <c r="B3649" s="4"/>
      <c r="C3649" s="4"/>
      <c r="D3649" s="4"/>
      <c r="E3649" s="4"/>
      <c r="F3649" s="4"/>
      <c r="G3649" s="4"/>
      <c r="H3649" s="4"/>
      <c r="I3649" s="4"/>
      <c r="J3649" s="4"/>
      <c r="K3649" s="4"/>
      <c r="L3649" s="4"/>
      <c r="M3649" s="4"/>
    </row>
    <row r="3650" spans="2:13" x14ac:dyDescent="0.25">
      <c r="B3650" s="4"/>
      <c r="C3650" s="4"/>
      <c r="D3650" s="4"/>
      <c r="E3650" s="4"/>
      <c r="F3650" s="4"/>
      <c r="G3650" s="4"/>
      <c r="H3650" s="4"/>
      <c r="I3650" s="4"/>
      <c r="J3650" s="4"/>
      <c r="K3650" s="4"/>
      <c r="L3650" s="4"/>
      <c r="M3650" s="4"/>
    </row>
    <row r="3651" spans="2:13" x14ac:dyDescent="0.25">
      <c r="B3651" s="4"/>
      <c r="C3651" s="4"/>
      <c r="D3651" s="4"/>
      <c r="E3651" s="4"/>
      <c r="F3651" s="4"/>
      <c r="G3651" s="4"/>
      <c r="H3651" s="4"/>
      <c r="I3651" s="4"/>
      <c r="J3651" s="4"/>
      <c r="K3651" s="4"/>
      <c r="L3651" s="4"/>
      <c r="M3651" s="4"/>
    </row>
    <row r="3652" spans="2:13" x14ac:dyDescent="0.25">
      <c r="B3652" s="4"/>
      <c r="C3652" s="4"/>
      <c r="D3652" s="4"/>
      <c r="E3652" s="4"/>
      <c r="F3652" s="4"/>
      <c r="G3652" s="4"/>
      <c r="H3652" s="4"/>
      <c r="I3652" s="4"/>
      <c r="J3652" s="4"/>
      <c r="K3652" s="4"/>
      <c r="L3652" s="4"/>
      <c r="M3652" s="4"/>
    </row>
    <row r="3653" spans="2:13" x14ac:dyDescent="0.25">
      <c r="B3653" s="4"/>
      <c r="C3653" s="4"/>
      <c r="D3653" s="4"/>
      <c r="E3653" s="4"/>
      <c r="F3653" s="4"/>
      <c r="G3653" s="4"/>
      <c r="H3653" s="4"/>
      <c r="I3653" s="4"/>
      <c r="J3653" s="4"/>
      <c r="K3653" s="4"/>
      <c r="L3653" s="4"/>
      <c r="M3653" s="4"/>
    </row>
    <row r="3654" spans="2:13" x14ac:dyDescent="0.25">
      <c r="B3654" s="4"/>
      <c r="C3654" s="4"/>
      <c r="D3654" s="4"/>
      <c r="E3654" s="4"/>
      <c r="F3654" s="4"/>
      <c r="G3654" s="4"/>
      <c r="H3654" s="4"/>
      <c r="I3654" s="4"/>
      <c r="J3654" s="4"/>
      <c r="K3654" s="4"/>
      <c r="L3654" s="4"/>
      <c r="M3654" s="4"/>
    </row>
    <row r="3655" spans="2:13" x14ac:dyDescent="0.25">
      <c r="B3655" s="4"/>
      <c r="C3655" s="4"/>
      <c r="D3655" s="4"/>
      <c r="E3655" s="4"/>
      <c r="F3655" s="4"/>
      <c r="G3655" s="4"/>
      <c r="H3655" s="4"/>
      <c r="I3655" s="4"/>
      <c r="J3655" s="4"/>
      <c r="K3655" s="4"/>
      <c r="L3655" s="4"/>
      <c r="M3655" s="4"/>
    </row>
    <row r="3656" spans="2:13" x14ac:dyDescent="0.25">
      <c r="B3656" s="4"/>
      <c r="C3656" s="4"/>
      <c r="D3656" s="4"/>
      <c r="E3656" s="4"/>
      <c r="F3656" s="4"/>
      <c r="G3656" s="4"/>
      <c r="H3656" s="4"/>
      <c r="I3656" s="4"/>
      <c r="J3656" s="4"/>
      <c r="K3656" s="4"/>
      <c r="L3656" s="4"/>
      <c r="M3656" s="4"/>
    </row>
    <row r="3657" spans="2:13" x14ac:dyDescent="0.25">
      <c r="B3657" s="4"/>
      <c r="C3657" s="4"/>
      <c r="D3657" s="4"/>
      <c r="E3657" s="4"/>
      <c r="F3657" s="4"/>
      <c r="G3657" s="4"/>
      <c r="H3657" s="4"/>
      <c r="I3657" s="4"/>
      <c r="J3657" s="4"/>
      <c r="K3657" s="4"/>
      <c r="L3657" s="4"/>
      <c r="M3657" s="4"/>
    </row>
    <row r="3658" spans="2:13" x14ac:dyDescent="0.25">
      <c r="B3658" s="4"/>
      <c r="C3658" s="4"/>
      <c r="D3658" s="4"/>
      <c r="E3658" s="4"/>
      <c r="F3658" s="4"/>
      <c r="G3658" s="4"/>
      <c r="H3658" s="4"/>
      <c r="I3658" s="4"/>
      <c r="J3658" s="4"/>
      <c r="K3658" s="4"/>
      <c r="L3658" s="4"/>
      <c r="M3658" s="4"/>
    </row>
    <row r="3659" spans="2:13" x14ac:dyDescent="0.25">
      <c r="B3659" s="4"/>
      <c r="C3659" s="4"/>
      <c r="D3659" s="4"/>
      <c r="E3659" s="4"/>
      <c r="F3659" s="4"/>
      <c r="G3659" s="4"/>
      <c r="H3659" s="4"/>
      <c r="I3659" s="4"/>
      <c r="J3659" s="4"/>
      <c r="K3659" s="4"/>
      <c r="L3659" s="4"/>
      <c r="M3659" s="4"/>
    </row>
    <row r="3660" spans="2:13" x14ac:dyDescent="0.25">
      <c r="B3660" s="4"/>
      <c r="C3660" s="4"/>
      <c r="D3660" s="4"/>
      <c r="E3660" s="4"/>
      <c r="F3660" s="4"/>
      <c r="G3660" s="4"/>
      <c r="H3660" s="4"/>
      <c r="I3660" s="4"/>
      <c r="J3660" s="4"/>
      <c r="K3660" s="4"/>
      <c r="L3660" s="4"/>
      <c r="M3660" s="4"/>
    </row>
    <row r="3661" spans="2:13" x14ac:dyDescent="0.25">
      <c r="B3661" s="4"/>
      <c r="C3661" s="4"/>
      <c r="D3661" s="4"/>
      <c r="E3661" s="4"/>
      <c r="F3661" s="4"/>
      <c r="G3661" s="4"/>
      <c r="H3661" s="4"/>
      <c r="I3661" s="4"/>
      <c r="J3661" s="4"/>
      <c r="K3661" s="4"/>
      <c r="L3661" s="4"/>
      <c r="M3661" s="4"/>
    </row>
    <row r="3662" spans="2:13" x14ac:dyDescent="0.25">
      <c r="B3662" s="4"/>
      <c r="C3662" s="4"/>
      <c r="D3662" s="4"/>
      <c r="E3662" s="4"/>
      <c r="F3662" s="4"/>
      <c r="G3662" s="4"/>
      <c r="H3662" s="4"/>
      <c r="I3662" s="4"/>
      <c r="J3662" s="4"/>
      <c r="K3662" s="4"/>
      <c r="L3662" s="4"/>
      <c r="M3662" s="4"/>
    </row>
    <row r="3663" spans="2:13" x14ac:dyDescent="0.25">
      <c r="B3663" s="4"/>
      <c r="C3663" s="4"/>
      <c r="D3663" s="4"/>
      <c r="E3663" s="4"/>
      <c r="F3663" s="4"/>
      <c r="G3663" s="4"/>
      <c r="H3663" s="4"/>
      <c r="I3663" s="4"/>
      <c r="J3663" s="4"/>
      <c r="K3663" s="4"/>
      <c r="L3663" s="4"/>
      <c r="M3663" s="4"/>
    </row>
    <row r="3664" spans="2:13" x14ac:dyDescent="0.25">
      <c r="B3664" s="4"/>
      <c r="C3664" s="4"/>
      <c r="D3664" s="4"/>
      <c r="E3664" s="4"/>
      <c r="F3664" s="4"/>
      <c r="G3664" s="4"/>
      <c r="H3664" s="4"/>
      <c r="I3664" s="4"/>
      <c r="J3664" s="4"/>
      <c r="K3664" s="4"/>
      <c r="L3664" s="4"/>
      <c r="M3664" s="4"/>
    </row>
    <row r="3665" spans="2:13" x14ac:dyDescent="0.25">
      <c r="B3665" s="4"/>
      <c r="C3665" s="4"/>
      <c r="D3665" s="4"/>
      <c r="E3665" s="4"/>
      <c r="F3665" s="4"/>
      <c r="G3665" s="4"/>
      <c r="H3665" s="4"/>
      <c r="I3665" s="4"/>
      <c r="J3665" s="4"/>
      <c r="K3665" s="4"/>
      <c r="L3665" s="4"/>
      <c r="M3665" s="4"/>
    </row>
    <row r="3666" spans="2:13" x14ac:dyDescent="0.25">
      <c r="B3666" s="4"/>
      <c r="C3666" s="4"/>
      <c r="D3666" s="4"/>
      <c r="E3666" s="4"/>
      <c r="F3666" s="4"/>
      <c r="G3666" s="4"/>
      <c r="H3666" s="4"/>
      <c r="I3666" s="4"/>
      <c r="J3666" s="4"/>
      <c r="K3666" s="4"/>
      <c r="L3666" s="4"/>
      <c r="M3666" s="4"/>
    </row>
    <row r="3667" spans="2:13" x14ac:dyDescent="0.25">
      <c r="B3667" s="4"/>
      <c r="C3667" s="4"/>
      <c r="D3667" s="4"/>
      <c r="E3667" s="4"/>
      <c r="F3667" s="4"/>
      <c r="G3667" s="4"/>
      <c r="H3667" s="4"/>
      <c r="I3667" s="4"/>
      <c r="J3667" s="4"/>
      <c r="K3667" s="4"/>
      <c r="L3667" s="4"/>
      <c r="M3667" s="4"/>
    </row>
    <row r="3668" spans="2:13" x14ac:dyDescent="0.25">
      <c r="B3668" s="4"/>
      <c r="C3668" s="4"/>
      <c r="D3668" s="4"/>
      <c r="E3668" s="4"/>
      <c r="F3668" s="4"/>
      <c r="G3668" s="4"/>
      <c r="H3668" s="4"/>
      <c r="I3668" s="4"/>
      <c r="J3668" s="4"/>
      <c r="K3668" s="4"/>
      <c r="L3668" s="4"/>
      <c r="M3668" s="4"/>
    </row>
    <row r="3669" spans="2:13" x14ac:dyDescent="0.25">
      <c r="B3669" s="4"/>
      <c r="C3669" s="4"/>
      <c r="D3669" s="4"/>
      <c r="E3669" s="4"/>
      <c r="F3669" s="4"/>
      <c r="G3669" s="4"/>
      <c r="H3669" s="4"/>
      <c r="I3669" s="4"/>
      <c r="J3669" s="4"/>
      <c r="K3669" s="4"/>
      <c r="L3669" s="4"/>
      <c r="M3669" s="4"/>
    </row>
    <row r="3670" spans="2:13" x14ac:dyDescent="0.25">
      <c r="B3670" s="4"/>
      <c r="C3670" s="4"/>
      <c r="D3670" s="4"/>
      <c r="E3670" s="4"/>
      <c r="F3670" s="4"/>
      <c r="G3670" s="4"/>
      <c r="H3670" s="4"/>
      <c r="I3670" s="4"/>
      <c r="J3670" s="4"/>
      <c r="K3670" s="4"/>
      <c r="L3670" s="4"/>
      <c r="M3670" s="4"/>
    </row>
    <row r="3671" spans="2:13" x14ac:dyDescent="0.25">
      <c r="B3671" s="4"/>
      <c r="C3671" s="4"/>
      <c r="D3671" s="4"/>
      <c r="E3671" s="4"/>
      <c r="F3671" s="4"/>
      <c r="G3671" s="4"/>
      <c r="H3671" s="4"/>
      <c r="I3671" s="4"/>
      <c r="J3671" s="4"/>
      <c r="K3671" s="4"/>
      <c r="L3671" s="4"/>
      <c r="M3671" s="4"/>
    </row>
    <row r="3672" spans="2:13" x14ac:dyDescent="0.25">
      <c r="B3672" s="4"/>
      <c r="C3672" s="4"/>
      <c r="D3672" s="4"/>
      <c r="E3672" s="4"/>
      <c r="F3672" s="4"/>
      <c r="G3672" s="4"/>
      <c r="H3672" s="4"/>
      <c r="I3672" s="4"/>
      <c r="J3672" s="4"/>
      <c r="K3672" s="4"/>
      <c r="L3672" s="4"/>
      <c r="M3672" s="4"/>
    </row>
    <row r="3673" spans="2:13" x14ac:dyDescent="0.25">
      <c r="B3673" s="4"/>
      <c r="C3673" s="4"/>
      <c r="D3673" s="4"/>
      <c r="E3673" s="4"/>
      <c r="F3673" s="4"/>
      <c r="G3673" s="4"/>
      <c r="H3673" s="4"/>
      <c r="I3673" s="4"/>
      <c r="J3673" s="4"/>
      <c r="K3673" s="4"/>
      <c r="L3673" s="4"/>
      <c r="M3673" s="4"/>
    </row>
    <row r="3674" spans="2:13" x14ac:dyDescent="0.25">
      <c r="B3674" s="4"/>
      <c r="C3674" s="4"/>
      <c r="D3674" s="4"/>
      <c r="E3674" s="4"/>
      <c r="F3674" s="4"/>
      <c r="G3674" s="4"/>
      <c r="H3674" s="4"/>
      <c r="I3674" s="4"/>
      <c r="J3674" s="4"/>
      <c r="K3674" s="4"/>
      <c r="L3674" s="4"/>
      <c r="M3674" s="4"/>
    </row>
    <row r="3675" spans="2:13" x14ac:dyDescent="0.25">
      <c r="B3675" s="4"/>
      <c r="C3675" s="4"/>
      <c r="D3675" s="4"/>
      <c r="E3675" s="4"/>
      <c r="F3675" s="4"/>
      <c r="G3675" s="4"/>
      <c r="H3675" s="4"/>
      <c r="I3675" s="4"/>
      <c r="J3675" s="4"/>
      <c r="K3675" s="4"/>
      <c r="L3675" s="4"/>
      <c r="M3675" s="4"/>
    </row>
    <row r="3676" spans="2:13" x14ac:dyDescent="0.25">
      <c r="B3676" s="4"/>
      <c r="C3676" s="4"/>
      <c r="D3676" s="4"/>
      <c r="E3676" s="4"/>
      <c r="F3676" s="4"/>
      <c r="G3676" s="4"/>
      <c r="H3676" s="4"/>
      <c r="I3676" s="4"/>
      <c r="J3676" s="4"/>
      <c r="K3676" s="4"/>
      <c r="L3676" s="4"/>
      <c r="M3676" s="4"/>
    </row>
    <row r="3677" spans="2:13" x14ac:dyDescent="0.25">
      <c r="B3677" s="4"/>
      <c r="C3677" s="4"/>
      <c r="D3677" s="4"/>
      <c r="E3677" s="4"/>
      <c r="F3677" s="4"/>
      <c r="G3677" s="4"/>
      <c r="H3677" s="4"/>
      <c r="I3677" s="4"/>
      <c r="J3677" s="4"/>
      <c r="K3677" s="4"/>
      <c r="L3677" s="4"/>
      <c r="M3677" s="4"/>
    </row>
    <row r="3678" spans="2:13" x14ac:dyDescent="0.25">
      <c r="B3678" s="4"/>
      <c r="C3678" s="4"/>
      <c r="D3678" s="4"/>
      <c r="E3678" s="4"/>
      <c r="F3678" s="4"/>
      <c r="G3678" s="4"/>
      <c r="H3678" s="4"/>
      <c r="I3678" s="4"/>
      <c r="J3678" s="4"/>
      <c r="K3678" s="4"/>
      <c r="L3678" s="4"/>
      <c r="M3678" s="4"/>
    </row>
    <row r="3679" spans="2:13" x14ac:dyDescent="0.25">
      <c r="B3679" s="4"/>
      <c r="C3679" s="4"/>
      <c r="D3679" s="4"/>
      <c r="E3679" s="4"/>
      <c r="F3679" s="4"/>
      <c r="G3679" s="4"/>
      <c r="H3679" s="4"/>
      <c r="I3679" s="4"/>
      <c r="J3679" s="4"/>
      <c r="K3679" s="4"/>
      <c r="L3679" s="4"/>
      <c r="M3679" s="4"/>
    </row>
    <row r="3680" spans="2:13" x14ac:dyDescent="0.25">
      <c r="B3680" s="4"/>
      <c r="C3680" s="4"/>
      <c r="D3680" s="4"/>
      <c r="E3680" s="4"/>
      <c r="F3680" s="4"/>
      <c r="G3680" s="4"/>
      <c r="H3680" s="4"/>
      <c r="I3680" s="4"/>
      <c r="J3680" s="4"/>
      <c r="K3680" s="4"/>
      <c r="L3680" s="4"/>
      <c r="M3680" s="4"/>
    </row>
    <row r="3681" spans="2:13" x14ac:dyDescent="0.25">
      <c r="B3681" s="4"/>
      <c r="C3681" s="4"/>
      <c r="D3681" s="4"/>
      <c r="E3681" s="4"/>
      <c r="F3681" s="4"/>
      <c r="G3681" s="4"/>
      <c r="H3681" s="4"/>
      <c r="I3681" s="4"/>
      <c r="J3681" s="4"/>
      <c r="K3681" s="4"/>
      <c r="L3681" s="4"/>
      <c r="M3681" s="4"/>
    </row>
    <row r="3682" spans="2:13" x14ac:dyDescent="0.25">
      <c r="B3682" s="4"/>
      <c r="C3682" s="4"/>
      <c r="D3682" s="4"/>
      <c r="E3682" s="4"/>
      <c r="F3682" s="4"/>
      <c r="G3682" s="4"/>
      <c r="H3682" s="4"/>
      <c r="I3682" s="4"/>
      <c r="J3682" s="4"/>
      <c r="K3682" s="4"/>
      <c r="L3682" s="4"/>
      <c r="M3682" s="4"/>
    </row>
    <row r="3683" spans="2:13" x14ac:dyDescent="0.25">
      <c r="B3683" s="4"/>
      <c r="C3683" s="4"/>
      <c r="D3683" s="4"/>
      <c r="E3683" s="4"/>
      <c r="F3683" s="4"/>
      <c r="G3683" s="4"/>
      <c r="H3683" s="4"/>
      <c r="I3683" s="4"/>
      <c r="J3683" s="4"/>
      <c r="K3683" s="4"/>
      <c r="L3683" s="4"/>
      <c r="M3683" s="4"/>
    </row>
    <row r="3684" spans="2:13" x14ac:dyDescent="0.25">
      <c r="B3684" s="4"/>
      <c r="C3684" s="4"/>
      <c r="D3684" s="4"/>
      <c r="E3684" s="4"/>
      <c r="F3684" s="4"/>
      <c r="G3684" s="4"/>
      <c r="H3684" s="4"/>
      <c r="I3684" s="4"/>
      <c r="J3684" s="4"/>
      <c r="K3684" s="4"/>
      <c r="L3684" s="4"/>
      <c r="M3684" s="4"/>
    </row>
    <row r="3685" spans="2:13" x14ac:dyDescent="0.25">
      <c r="B3685" s="4"/>
      <c r="C3685" s="4"/>
      <c r="D3685" s="4"/>
      <c r="E3685" s="4"/>
      <c r="F3685" s="4"/>
      <c r="G3685" s="4"/>
      <c r="H3685" s="4"/>
      <c r="I3685" s="4"/>
      <c r="J3685" s="4"/>
      <c r="K3685" s="4"/>
      <c r="L3685" s="4"/>
      <c r="M3685" s="4"/>
    </row>
    <row r="3686" spans="2:13" x14ac:dyDescent="0.25">
      <c r="B3686" s="4"/>
      <c r="C3686" s="4"/>
      <c r="D3686" s="4"/>
      <c r="E3686" s="4"/>
      <c r="F3686" s="4"/>
      <c r="G3686" s="4"/>
      <c r="H3686" s="4"/>
      <c r="I3686" s="4"/>
      <c r="J3686" s="4"/>
      <c r="K3686" s="4"/>
      <c r="L3686" s="4"/>
      <c r="M3686" s="4"/>
    </row>
    <row r="3687" spans="2:13" x14ac:dyDescent="0.25">
      <c r="B3687" s="4"/>
      <c r="C3687" s="4"/>
      <c r="D3687" s="4"/>
      <c r="E3687" s="4"/>
      <c r="F3687" s="4"/>
      <c r="G3687" s="4"/>
      <c r="H3687" s="4"/>
      <c r="I3687" s="4"/>
      <c r="J3687" s="4"/>
      <c r="K3687" s="4"/>
      <c r="L3687" s="4"/>
      <c r="M3687" s="4"/>
    </row>
    <row r="3688" spans="2:13" x14ac:dyDescent="0.25">
      <c r="B3688" s="4"/>
      <c r="C3688" s="4"/>
      <c r="D3688" s="4"/>
      <c r="E3688" s="4"/>
      <c r="F3688" s="4"/>
      <c r="G3688" s="4"/>
      <c r="H3688" s="4"/>
      <c r="I3688" s="4"/>
      <c r="J3688" s="4"/>
      <c r="K3688" s="4"/>
      <c r="L3688" s="4"/>
      <c r="M3688" s="4"/>
    </row>
    <row r="3689" spans="2:13" x14ac:dyDescent="0.25">
      <c r="B3689" s="4"/>
      <c r="C3689" s="4"/>
      <c r="D3689" s="4"/>
      <c r="E3689" s="4"/>
      <c r="F3689" s="4"/>
      <c r="G3689" s="4"/>
      <c r="H3689" s="4"/>
      <c r="I3689" s="4"/>
      <c r="J3689" s="4"/>
      <c r="K3689" s="4"/>
      <c r="L3689" s="4"/>
      <c r="M3689" s="4"/>
    </row>
    <row r="3690" spans="2:13" x14ac:dyDescent="0.25">
      <c r="B3690" s="4"/>
      <c r="C3690" s="4"/>
      <c r="D3690" s="4"/>
      <c r="E3690" s="4"/>
      <c r="F3690" s="4"/>
      <c r="G3690" s="4"/>
      <c r="H3690" s="4"/>
      <c r="I3690" s="4"/>
      <c r="J3690" s="4"/>
      <c r="K3690" s="4"/>
      <c r="L3690" s="4"/>
      <c r="M3690" s="4"/>
    </row>
    <row r="3691" spans="2:13" x14ac:dyDescent="0.25">
      <c r="B3691" s="4"/>
      <c r="C3691" s="4"/>
      <c r="D3691" s="4"/>
      <c r="E3691" s="4"/>
      <c r="F3691" s="4"/>
      <c r="G3691" s="4"/>
      <c r="H3691" s="4"/>
      <c r="I3691" s="4"/>
      <c r="J3691" s="4"/>
      <c r="K3691" s="4"/>
      <c r="L3691" s="4"/>
      <c r="M3691" s="4"/>
    </row>
    <row r="3692" spans="2:13" x14ac:dyDescent="0.25">
      <c r="B3692" s="4"/>
      <c r="C3692" s="4"/>
      <c r="D3692" s="4"/>
      <c r="E3692" s="4"/>
      <c r="F3692" s="4"/>
      <c r="G3692" s="4"/>
      <c r="H3692" s="4"/>
      <c r="I3692" s="4"/>
      <c r="J3692" s="4"/>
      <c r="K3692" s="4"/>
      <c r="L3692" s="4"/>
      <c r="M3692" s="4"/>
    </row>
    <row r="3693" spans="2:13" x14ac:dyDescent="0.25">
      <c r="B3693" s="4"/>
      <c r="C3693" s="4"/>
      <c r="D3693" s="4"/>
      <c r="E3693" s="4"/>
      <c r="F3693" s="4"/>
      <c r="G3693" s="4"/>
      <c r="H3693" s="4"/>
      <c r="I3693" s="4"/>
      <c r="J3693" s="4"/>
      <c r="K3693" s="4"/>
      <c r="L3693" s="4"/>
      <c r="M3693" s="4"/>
    </row>
    <row r="3694" spans="2:13" x14ac:dyDescent="0.25">
      <c r="B3694" s="4"/>
      <c r="C3694" s="4"/>
      <c r="D3694" s="4"/>
      <c r="E3694" s="4"/>
      <c r="F3694" s="4"/>
      <c r="G3694" s="4"/>
      <c r="H3694" s="4"/>
      <c r="I3694" s="4"/>
      <c r="J3694" s="4"/>
      <c r="K3694" s="4"/>
      <c r="L3694" s="4"/>
      <c r="M3694" s="4"/>
    </row>
    <row r="3695" spans="2:13" x14ac:dyDescent="0.25">
      <c r="B3695" s="4"/>
      <c r="C3695" s="4"/>
      <c r="D3695" s="4"/>
      <c r="E3695" s="4"/>
      <c r="F3695" s="4"/>
      <c r="G3695" s="4"/>
      <c r="H3695" s="4"/>
      <c r="I3695" s="4"/>
      <c r="J3695" s="4"/>
      <c r="K3695" s="4"/>
      <c r="L3695" s="4"/>
      <c r="M3695" s="4"/>
    </row>
    <row r="3696" spans="2:13" x14ac:dyDescent="0.25">
      <c r="B3696" s="4"/>
      <c r="C3696" s="4"/>
      <c r="D3696" s="4"/>
      <c r="E3696" s="4"/>
      <c r="F3696" s="4"/>
      <c r="G3696" s="4"/>
      <c r="H3696" s="4"/>
      <c r="I3696" s="4"/>
      <c r="J3696" s="4"/>
      <c r="K3696" s="4"/>
      <c r="L3696" s="4"/>
      <c r="M3696" s="4"/>
    </row>
    <row r="3697" spans="2:13" x14ac:dyDescent="0.25">
      <c r="B3697" s="4"/>
      <c r="C3697" s="4"/>
      <c r="D3697" s="4"/>
      <c r="E3697" s="4"/>
      <c r="F3697" s="4"/>
      <c r="G3697" s="4"/>
      <c r="H3697" s="4"/>
      <c r="I3697" s="4"/>
      <c r="J3697" s="4"/>
      <c r="K3697" s="4"/>
      <c r="L3697" s="4"/>
      <c r="M3697" s="4"/>
    </row>
    <row r="3698" spans="2:13" x14ac:dyDescent="0.25">
      <c r="B3698" s="4"/>
      <c r="C3698" s="4"/>
      <c r="D3698" s="4"/>
      <c r="E3698" s="4"/>
      <c r="F3698" s="4"/>
      <c r="G3698" s="4"/>
      <c r="H3698" s="4"/>
      <c r="I3698" s="4"/>
      <c r="J3698" s="4"/>
      <c r="K3698" s="4"/>
      <c r="L3698" s="4"/>
      <c r="M3698" s="4"/>
    </row>
    <row r="3699" spans="2:13" x14ac:dyDescent="0.25">
      <c r="B3699" s="4"/>
      <c r="C3699" s="4"/>
      <c r="D3699" s="4"/>
      <c r="E3699" s="4"/>
      <c r="F3699" s="4"/>
      <c r="G3699" s="4"/>
      <c r="H3699" s="4"/>
      <c r="I3699" s="4"/>
      <c r="J3699" s="4"/>
      <c r="K3699" s="4"/>
      <c r="L3699" s="4"/>
      <c r="M3699" s="4"/>
    </row>
    <row r="3700" spans="2:13" x14ac:dyDescent="0.25">
      <c r="B3700" s="4"/>
      <c r="C3700" s="4"/>
      <c r="D3700" s="4"/>
      <c r="E3700" s="4"/>
      <c r="F3700" s="4"/>
      <c r="G3700" s="4"/>
      <c r="H3700" s="4"/>
      <c r="I3700" s="4"/>
      <c r="J3700" s="4"/>
      <c r="K3700" s="4"/>
      <c r="L3700" s="4"/>
      <c r="M3700" s="4"/>
    </row>
    <row r="3701" spans="2:13" x14ac:dyDescent="0.25">
      <c r="B3701" s="4"/>
      <c r="C3701" s="4"/>
      <c r="D3701" s="4"/>
      <c r="E3701" s="4"/>
      <c r="F3701" s="4"/>
      <c r="G3701" s="4"/>
      <c r="H3701" s="4"/>
      <c r="I3701" s="4"/>
      <c r="J3701" s="4"/>
      <c r="K3701" s="4"/>
      <c r="L3701" s="4"/>
      <c r="M3701" s="4"/>
    </row>
    <row r="3702" spans="2:13" x14ac:dyDescent="0.25">
      <c r="B3702" s="4"/>
      <c r="C3702" s="4"/>
      <c r="D3702" s="4"/>
      <c r="E3702" s="4"/>
      <c r="F3702" s="4"/>
      <c r="G3702" s="4"/>
      <c r="H3702" s="4"/>
      <c r="I3702" s="4"/>
      <c r="J3702" s="4"/>
      <c r="K3702" s="4"/>
      <c r="L3702" s="4"/>
      <c r="M3702" s="4"/>
    </row>
    <row r="3703" spans="2:13" x14ac:dyDescent="0.25">
      <c r="B3703" s="4"/>
      <c r="C3703" s="4"/>
      <c r="D3703" s="4"/>
      <c r="E3703" s="4"/>
      <c r="F3703" s="4"/>
      <c r="G3703" s="4"/>
      <c r="H3703" s="4"/>
      <c r="I3703" s="4"/>
      <c r="J3703" s="4"/>
      <c r="K3703" s="4"/>
      <c r="L3703" s="4"/>
      <c r="M3703" s="4"/>
    </row>
    <row r="3704" spans="2:13" x14ac:dyDescent="0.25">
      <c r="B3704" s="4"/>
      <c r="C3704" s="4"/>
      <c r="D3704" s="4"/>
      <c r="E3704" s="4"/>
      <c r="F3704" s="4"/>
      <c r="G3704" s="4"/>
      <c r="H3704" s="4"/>
      <c r="I3704" s="4"/>
      <c r="J3704" s="4"/>
      <c r="K3704" s="4"/>
      <c r="L3704" s="4"/>
      <c r="M3704" s="4"/>
    </row>
    <row r="3705" spans="2:13" x14ac:dyDescent="0.25">
      <c r="B3705" s="4"/>
      <c r="C3705" s="4"/>
      <c r="D3705" s="4"/>
      <c r="E3705" s="4"/>
      <c r="F3705" s="4"/>
      <c r="G3705" s="4"/>
      <c r="H3705" s="4"/>
      <c r="I3705" s="4"/>
      <c r="J3705" s="4"/>
      <c r="K3705" s="4"/>
      <c r="L3705" s="4"/>
      <c r="M3705" s="4"/>
    </row>
    <row r="3706" spans="2:13" x14ac:dyDescent="0.25">
      <c r="B3706" s="4"/>
      <c r="C3706" s="4"/>
      <c r="D3706" s="4"/>
      <c r="E3706" s="4"/>
      <c r="F3706" s="4"/>
      <c r="G3706" s="4"/>
      <c r="H3706" s="4"/>
      <c r="I3706" s="4"/>
      <c r="J3706" s="4"/>
      <c r="K3706" s="4"/>
      <c r="L3706" s="4"/>
      <c r="M3706" s="4"/>
    </row>
    <row r="3707" spans="2:13" x14ac:dyDescent="0.25">
      <c r="B3707" s="4"/>
      <c r="C3707" s="4"/>
      <c r="D3707" s="4"/>
      <c r="E3707" s="4"/>
      <c r="F3707" s="4"/>
      <c r="G3707" s="4"/>
      <c r="H3707" s="4"/>
      <c r="I3707" s="4"/>
      <c r="J3707" s="4"/>
      <c r="K3707" s="4"/>
      <c r="L3707" s="4"/>
      <c r="M3707" s="4"/>
    </row>
    <row r="3708" spans="2:13" x14ac:dyDescent="0.25">
      <c r="B3708" s="4"/>
      <c r="C3708" s="4"/>
      <c r="D3708" s="4"/>
      <c r="E3708" s="4"/>
      <c r="F3708" s="4"/>
      <c r="G3708" s="4"/>
      <c r="H3708" s="4"/>
      <c r="I3708" s="4"/>
      <c r="J3708" s="4"/>
      <c r="K3708" s="4"/>
      <c r="L3708" s="4"/>
      <c r="M3708" s="4"/>
    </row>
    <row r="3709" spans="2:13" x14ac:dyDescent="0.25">
      <c r="B3709" s="4"/>
      <c r="C3709" s="4"/>
      <c r="D3709" s="4"/>
      <c r="E3709" s="4"/>
      <c r="F3709" s="4"/>
      <c r="G3709" s="4"/>
      <c r="H3709" s="4"/>
      <c r="I3709" s="4"/>
      <c r="J3709" s="4"/>
      <c r="K3709" s="4"/>
      <c r="L3709" s="4"/>
      <c r="M3709" s="4"/>
    </row>
    <row r="3710" spans="2:13" x14ac:dyDescent="0.25">
      <c r="B3710" s="4"/>
      <c r="C3710" s="4"/>
      <c r="D3710" s="4"/>
      <c r="E3710" s="4"/>
      <c r="F3710" s="4"/>
      <c r="G3710" s="4"/>
      <c r="H3710" s="4"/>
      <c r="I3710" s="4"/>
      <c r="J3710" s="4"/>
      <c r="K3710" s="4"/>
      <c r="L3710" s="4"/>
      <c r="M3710" s="4"/>
    </row>
    <row r="3711" spans="2:13" x14ac:dyDescent="0.25">
      <c r="B3711" s="4"/>
      <c r="C3711" s="4"/>
      <c r="D3711" s="4"/>
      <c r="E3711" s="4"/>
      <c r="F3711" s="4"/>
      <c r="G3711" s="4"/>
      <c r="H3711" s="4"/>
      <c r="I3711" s="4"/>
      <c r="J3711" s="4"/>
      <c r="K3711" s="4"/>
      <c r="L3711" s="4"/>
      <c r="M3711" s="4"/>
    </row>
    <row r="3712" spans="2:13" x14ac:dyDescent="0.25">
      <c r="B3712" s="4"/>
      <c r="C3712" s="4"/>
      <c r="D3712" s="4"/>
      <c r="E3712" s="4"/>
      <c r="F3712" s="4"/>
      <c r="G3712" s="4"/>
      <c r="H3712" s="4"/>
      <c r="I3712" s="4"/>
      <c r="J3712" s="4"/>
      <c r="K3712" s="4"/>
      <c r="L3712" s="4"/>
      <c r="M3712" s="4"/>
    </row>
    <row r="3713" spans="2:13" x14ac:dyDescent="0.25">
      <c r="B3713" s="4"/>
      <c r="C3713" s="4"/>
      <c r="D3713" s="4"/>
      <c r="E3713" s="4"/>
      <c r="F3713" s="4"/>
      <c r="G3713" s="4"/>
      <c r="H3713" s="4"/>
      <c r="I3713" s="4"/>
      <c r="J3713" s="4"/>
      <c r="K3713" s="4"/>
      <c r="L3713" s="4"/>
      <c r="M3713" s="4"/>
    </row>
    <row r="3714" spans="2:13" x14ac:dyDescent="0.25">
      <c r="B3714" s="4"/>
      <c r="C3714" s="4"/>
      <c r="D3714" s="4"/>
      <c r="E3714" s="4"/>
      <c r="F3714" s="4"/>
      <c r="G3714" s="4"/>
      <c r="H3714" s="4"/>
      <c r="I3714" s="4"/>
      <c r="J3714" s="4"/>
      <c r="K3714" s="4"/>
      <c r="L3714" s="4"/>
      <c r="M3714" s="4"/>
    </row>
    <row r="3715" spans="2:13" x14ac:dyDescent="0.25">
      <c r="B3715" s="4"/>
      <c r="C3715" s="4"/>
      <c r="D3715" s="4"/>
      <c r="E3715" s="4"/>
      <c r="F3715" s="4"/>
      <c r="G3715" s="4"/>
      <c r="H3715" s="4"/>
      <c r="I3715" s="4"/>
      <c r="J3715" s="4"/>
      <c r="K3715" s="4"/>
      <c r="L3715" s="4"/>
      <c r="M3715" s="4"/>
    </row>
    <row r="3716" spans="2:13" x14ac:dyDescent="0.25">
      <c r="B3716" s="4"/>
      <c r="C3716" s="4"/>
      <c r="D3716" s="4"/>
      <c r="E3716" s="4"/>
      <c r="F3716" s="4"/>
      <c r="G3716" s="4"/>
      <c r="H3716" s="4"/>
      <c r="I3716" s="4"/>
      <c r="J3716" s="4"/>
      <c r="K3716" s="4"/>
      <c r="L3716" s="4"/>
      <c r="M3716" s="4"/>
    </row>
    <row r="3717" spans="2:13" x14ac:dyDescent="0.25">
      <c r="B3717" s="4"/>
      <c r="C3717" s="4"/>
      <c r="D3717" s="4"/>
      <c r="E3717" s="4"/>
      <c r="F3717" s="4"/>
      <c r="G3717" s="4"/>
      <c r="H3717" s="4"/>
      <c r="I3717" s="4"/>
      <c r="J3717" s="4"/>
      <c r="K3717" s="4"/>
      <c r="L3717" s="4"/>
      <c r="M3717" s="4"/>
    </row>
    <row r="3718" spans="2:13" x14ac:dyDescent="0.25">
      <c r="B3718" s="4"/>
      <c r="C3718" s="4"/>
      <c r="D3718" s="4"/>
      <c r="E3718" s="4"/>
      <c r="F3718" s="4"/>
      <c r="G3718" s="4"/>
      <c r="H3718" s="4"/>
      <c r="I3718" s="4"/>
      <c r="J3718" s="4"/>
      <c r="K3718" s="4"/>
      <c r="L3718" s="4"/>
      <c r="M3718" s="4"/>
    </row>
    <row r="3719" spans="2:13" x14ac:dyDescent="0.25">
      <c r="B3719" s="4"/>
      <c r="C3719" s="4"/>
      <c r="D3719" s="4"/>
      <c r="E3719" s="4"/>
      <c r="F3719" s="4"/>
      <c r="G3719" s="4"/>
      <c r="H3719" s="4"/>
      <c r="I3719" s="4"/>
      <c r="J3719" s="4"/>
      <c r="K3719" s="4"/>
      <c r="L3719" s="4"/>
      <c r="M3719" s="4"/>
    </row>
    <row r="3720" spans="2:13" x14ac:dyDescent="0.25">
      <c r="B3720" s="4"/>
      <c r="C3720" s="4"/>
      <c r="D3720" s="4"/>
      <c r="E3720" s="4"/>
      <c r="F3720" s="4"/>
      <c r="G3720" s="4"/>
      <c r="H3720" s="4"/>
      <c r="I3720" s="4"/>
      <c r="J3720" s="4"/>
      <c r="K3720" s="4"/>
      <c r="L3720" s="4"/>
      <c r="M3720" s="4"/>
    </row>
    <row r="3721" spans="2:13" x14ac:dyDescent="0.25">
      <c r="B3721" s="4"/>
      <c r="C3721" s="4"/>
      <c r="D3721" s="4"/>
      <c r="E3721" s="4"/>
      <c r="F3721" s="4"/>
      <c r="G3721" s="4"/>
      <c r="H3721" s="4"/>
      <c r="I3721" s="4"/>
      <c r="J3721" s="4"/>
      <c r="K3721" s="4"/>
      <c r="L3721" s="4"/>
      <c r="M3721" s="4"/>
    </row>
    <row r="3722" spans="2:13" x14ac:dyDescent="0.25">
      <c r="B3722" s="4"/>
      <c r="C3722" s="4"/>
      <c r="D3722" s="4"/>
      <c r="E3722" s="4"/>
      <c r="F3722" s="4"/>
      <c r="G3722" s="4"/>
      <c r="H3722" s="4"/>
      <c r="I3722" s="4"/>
      <c r="J3722" s="4"/>
      <c r="K3722" s="4"/>
      <c r="L3722" s="4"/>
      <c r="M3722" s="4"/>
    </row>
    <row r="3723" spans="2:13" x14ac:dyDescent="0.25">
      <c r="B3723" s="4"/>
      <c r="C3723" s="4"/>
      <c r="D3723" s="4"/>
      <c r="E3723" s="4"/>
      <c r="F3723" s="4"/>
      <c r="G3723" s="4"/>
      <c r="H3723" s="4"/>
      <c r="I3723" s="4"/>
      <c r="J3723" s="4"/>
      <c r="K3723" s="4"/>
      <c r="L3723" s="4"/>
      <c r="M3723" s="4"/>
    </row>
    <row r="3724" spans="2:13" x14ac:dyDescent="0.25">
      <c r="B3724" s="4"/>
      <c r="C3724" s="4"/>
      <c r="D3724" s="4"/>
      <c r="E3724" s="4"/>
      <c r="F3724" s="4"/>
      <c r="G3724" s="4"/>
      <c r="H3724" s="4"/>
      <c r="I3724" s="4"/>
      <c r="J3724" s="4"/>
      <c r="K3724" s="4"/>
      <c r="L3724" s="4"/>
      <c r="M3724" s="4"/>
    </row>
    <row r="3725" spans="2:13" x14ac:dyDescent="0.25">
      <c r="B3725" s="4"/>
      <c r="C3725" s="4"/>
      <c r="D3725" s="4"/>
      <c r="E3725" s="4"/>
      <c r="F3725" s="4"/>
      <c r="G3725" s="4"/>
      <c r="H3725" s="4"/>
      <c r="I3725" s="4"/>
      <c r="J3725" s="4"/>
      <c r="K3725" s="4"/>
      <c r="L3725" s="4"/>
      <c r="M3725" s="4"/>
    </row>
    <row r="3726" spans="2:13" x14ac:dyDescent="0.25">
      <c r="B3726" s="4"/>
      <c r="C3726" s="4"/>
      <c r="D3726" s="4"/>
      <c r="E3726" s="4"/>
      <c r="F3726" s="4"/>
      <c r="G3726" s="4"/>
      <c r="H3726" s="4"/>
      <c r="I3726" s="4"/>
      <c r="J3726" s="4"/>
      <c r="K3726" s="4"/>
      <c r="L3726" s="4"/>
      <c r="M3726" s="4"/>
    </row>
    <row r="3727" spans="2:13" x14ac:dyDescent="0.25">
      <c r="B3727" s="4"/>
      <c r="C3727" s="4"/>
      <c r="D3727" s="4"/>
      <c r="E3727" s="4"/>
      <c r="F3727" s="4"/>
      <c r="G3727" s="4"/>
      <c r="H3727" s="4"/>
      <c r="I3727" s="4"/>
      <c r="J3727" s="4"/>
      <c r="K3727" s="4"/>
      <c r="L3727" s="4"/>
      <c r="M3727" s="4"/>
    </row>
    <row r="3728" spans="2:13" x14ac:dyDescent="0.25">
      <c r="B3728" s="4"/>
      <c r="C3728" s="4"/>
      <c r="D3728" s="4"/>
      <c r="E3728" s="4"/>
      <c r="F3728" s="4"/>
      <c r="G3728" s="4"/>
      <c r="H3728" s="4"/>
      <c r="I3728" s="4"/>
      <c r="J3728" s="4"/>
      <c r="K3728" s="4"/>
      <c r="L3728" s="4"/>
      <c r="M3728" s="4"/>
    </row>
    <row r="3729" spans="2:13" x14ac:dyDescent="0.25">
      <c r="B3729" s="4"/>
      <c r="C3729" s="4"/>
      <c r="D3729" s="4"/>
      <c r="E3729" s="4"/>
      <c r="F3729" s="4"/>
      <c r="G3729" s="4"/>
      <c r="H3729" s="4"/>
      <c r="I3729" s="4"/>
      <c r="J3729" s="4"/>
      <c r="K3729" s="4"/>
      <c r="L3729" s="4"/>
      <c r="M3729" s="4"/>
    </row>
    <row r="3730" spans="2:13" x14ac:dyDescent="0.25">
      <c r="B3730" s="4"/>
      <c r="C3730" s="4"/>
      <c r="D3730" s="4"/>
      <c r="E3730" s="4"/>
      <c r="F3730" s="4"/>
      <c r="G3730" s="4"/>
      <c r="H3730" s="4"/>
      <c r="I3730" s="4"/>
      <c r="J3730" s="4"/>
      <c r="K3730" s="4"/>
      <c r="L3730" s="4"/>
      <c r="M3730" s="4"/>
    </row>
    <row r="3731" spans="2:13" x14ac:dyDescent="0.25">
      <c r="B3731" s="4"/>
      <c r="C3731" s="4"/>
      <c r="D3731" s="4"/>
      <c r="E3731" s="4"/>
      <c r="F3731" s="4"/>
      <c r="G3731" s="4"/>
      <c r="H3731" s="4"/>
      <c r="I3731" s="4"/>
      <c r="J3731" s="4"/>
      <c r="K3731" s="4"/>
      <c r="L3731" s="4"/>
      <c r="M3731" s="4"/>
    </row>
    <row r="3732" spans="2:13" x14ac:dyDescent="0.25">
      <c r="B3732" s="4"/>
      <c r="C3732" s="4"/>
      <c r="D3732" s="4"/>
      <c r="E3732" s="4"/>
      <c r="F3732" s="4"/>
      <c r="G3732" s="4"/>
      <c r="H3732" s="4"/>
      <c r="I3732" s="4"/>
      <c r="J3732" s="4"/>
      <c r="K3732" s="4"/>
      <c r="L3732" s="4"/>
      <c r="M3732" s="4"/>
    </row>
    <row r="3733" spans="2:13" x14ac:dyDescent="0.25">
      <c r="B3733" s="4"/>
      <c r="C3733" s="4"/>
      <c r="D3733" s="4"/>
      <c r="E3733" s="4"/>
      <c r="F3733" s="4"/>
      <c r="G3733" s="4"/>
      <c r="H3733" s="4"/>
      <c r="I3733" s="4"/>
      <c r="J3733" s="4"/>
      <c r="K3733" s="4"/>
      <c r="L3733" s="4"/>
      <c r="M3733" s="4"/>
    </row>
    <row r="3734" spans="2:13" x14ac:dyDescent="0.25">
      <c r="B3734" s="4"/>
      <c r="C3734" s="4"/>
      <c r="D3734" s="4"/>
      <c r="E3734" s="4"/>
      <c r="F3734" s="4"/>
      <c r="G3734" s="4"/>
      <c r="H3734" s="4"/>
      <c r="I3734" s="4"/>
      <c r="J3734" s="4"/>
      <c r="K3734" s="4"/>
      <c r="L3734" s="4"/>
      <c r="M3734" s="4"/>
    </row>
    <row r="3735" spans="2:13" x14ac:dyDescent="0.25">
      <c r="B3735" s="4"/>
      <c r="C3735" s="4"/>
      <c r="D3735" s="4"/>
      <c r="E3735" s="4"/>
      <c r="F3735" s="4"/>
      <c r="G3735" s="4"/>
      <c r="H3735" s="4"/>
      <c r="I3735" s="4"/>
      <c r="J3735" s="4"/>
      <c r="K3735" s="4"/>
      <c r="L3735" s="4"/>
      <c r="M3735" s="4"/>
    </row>
    <row r="3736" spans="2:13" x14ac:dyDescent="0.25">
      <c r="B3736" s="4"/>
      <c r="C3736" s="4"/>
      <c r="D3736" s="4"/>
      <c r="E3736" s="4"/>
      <c r="F3736" s="4"/>
      <c r="G3736" s="4"/>
      <c r="H3736" s="4"/>
      <c r="I3736" s="4"/>
      <c r="J3736" s="4"/>
      <c r="K3736" s="4"/>
      <c r="L3736" s="4"/>
      <c r="M3736" s="4"/>
    </row>
    <row r="3737" spans="2:13" x14ac:dyDescent="0.25">
      <c r="B3737" s="4"/>
      <c r="C3737" s="4"/>
      <c r="D3737" s="4"/>
      <c r="E3737" s="4"/>
      <c r="F3737" s="4"/>
      <c r="G3737" s="4"/>
      <c r="H3737" s="4"/>
      <c r="I3737" s="4"/>
      <c r="J3737" s="4"/>
      <c r="K3737" s="4"/>
      <c r="L3737" s="4"/>
      <c r="M3737" s="4"/>
    </row>
    <row r="3738" spans="2:13" x14ac:dyDescent="0.25">
      <c r="B3738" s="4"/>
      <c r="C3738" s="4"/>
      <c r="D3738" s="4"/>
      <c r="E3738" s="4"/>
      <c r="F3738" s="4"/>
      <c r="G3738" s="4"/>
      <c r="H3738" s="4"/>
      <c r="I3738" s="4"/>
      <c r="J3738" s="4"/>
      <c r="K3738" s="4"/>
      <c r="L3738" s="4"/>
      <c r="M3738" s="4"/>
    </row>
    <row r="3739" spans="2:13" x14ac:dyDescent="0.25">
      <c r="B3739" s="4"/>
      <c r="C3739" s="4"/>
      <c r="D3739" s="4"/>
      <c r="E3739" s="4"/>
      <c r="F3739" s="4"/>
      <c r="G3739" s="4"/>
      <c r="H3739" s="4"/>
      <c r="I3739" s="4"/>
      <c r="J3739" s="4"/>
      <c r="K3739" s="4"/>
      <c r="L3739" s="4"/>
      <c r="M3739" s="4"/>
    </row>
    <row r="3740" spans="2:13" x14ac:dyDescent="0.25">
      <c r="B3740" s="4"/>
      <c r="C3740" s="4"/>
      <c r="D3740" s="4"/>
      <c r="E3740" s="4"/>
      <c r="F3740" s="4"/>
      <c r="G3740" s="4"/>
      <c r="H3740" s="4"/>
      <c r="I3740" s="4"/>
      <c r="J3740" s="4"/>
      <c r="K3740" s="4"/>
      <c r="L3740" s="4"/>
      <c r="M3740" s="4"/>
    </row>
    <row r="3741" spans="2:13" x14ac:dyDescent="0.25">
      <c r="B3741" s="4"/>
      <c r="C3741" s="4"/>
      <c r="D3741" s="4"/>
      <c r="E3741" s="4"/>
      <c r="F3741" s="4"/>
      <c r="G3741" s="4"/>
      <c r="H3741" s="4"/>
      <c r="I3741" s="4"/>
      <c r="J3741" s="4"/>
      <c r="K3741" s="4"/>
      <c r="L3741" s="4"/>
      <c r="M3741" s="4"/>
    </row>
    <row r="3742" spans="2:13" x14ac:dyDescent="0.25">
      <c r="B3742" s="4"/>
      <c r="C3742" s="4"/>
      <c r="D3742" s="4"/>
      <c r="E3742" s="4"/>
      <c r="F3742" s="4"/>
      <c r="G3742" s="4"/>
      <c r="H3742" s="4"/>
      <c r="I3742" s="4"/>
      <c r="J3742" s="4"/>
      <c r="K3742" s="4"/>
      <c r="L3742" s="4"/>
      <c r="M3742" s="4"/>
    </row>
    <row r="3743" spans="2:13" x14ac:dyDescent="0.25">
      <c r="B3743" s="4"/>
      <c r="C3743" s="4"/>
      <c r="D3743" s="4"/>
      <c r="E3743" s="4"/>
      <c r="F3743" s="4"/>
      <c r="G3743" s="4"/>
      <c r="H3743" s="4"/>
      <c r="I3743" s="4"/>
      <c r="J3743" s="4"/>
      <c r="K3743" s="4"/>
      <c r="L3743" s="4"/>
      <c r="M3743" s="4"/>
    </row>
    <row r="3744" spans="2:13" x14ac:dyDescent="0.25">
      <c r="B3744" s="4"/>
      <c r="C3744" s="4"/>
      <c r="D3744" s="4"/>
      <c r="E3744" s="4"/>
      <c r="F3744" s="4"/>
      <c r="G3744" s="4"/>
      <c r="H3744" s="4"/>
      <c r="I3744" s="4"/>
      <c r="J3744" s="4"/>
      <c r="K3744" s="4"/>
      <c r="L3744" s="4"/>
      <c r="M3744" s="4"/>
    </row>
    <row r="3745" spans="2:13" x14ac:dyDescent="0.25">
      <c r="B3745" s="4"/>
      <c r="C3745" s="4"/>
      <c r="D3745" s="4"/>
      <c r="E3745" s="4"/>
      <c r="F3745" s="4"/>
      <c r="G3745" s="4"/>
      <c r="H3745" s="4"/>
      <c r="I3745" s="4"/>
      <c r="J3745" s="4"/>
      <c r="K3745" s="4"/>
      <c r="L3745" s="4"/>
      <c r="M3745" s="4"/>
    </row>
    <row r="3746" spans="2:13" x14ac:dyDescent="0.25">
      <c r="B3746" s="4"/>
      <c r="C3746" s="4"/>
      <c r="D3746" s="4"/>
      <c r="E3746" s="4"/>
      <c r="F3746" s="4"/>
      <c r="G3746" s="4"/>
      <c r="H3746" s="4"/>
      <c r="I3746" s="4"/>
      <c r="J3746" s="4"/>
      <c r="K3746" s="4"/>
      <c r="L3746" s="4"/>
      <c r="M3746" s="4"/>
    </row>
    <row r="3747" spans="2:13" x14ac:dyDescent="0.25">
      <c r="B3747" s="4"/>
      <c r="C3747" s="4"/>
      <c r="D3747" s="4"/>
      <c r="E3747" s="4"/>
      <c r="F3747" s="4"/>
      <c r="G3747" s="4"/>
      <c r="H3747" s="4"/>
      <c r="I3747" s="4"/>
      <c r="J3747" s="4"/>
      <c r="K3747" s="4"/>
      <c r="L3747" s="4"/>
      <c r="M3747" s="4"/>
    </row>
    <row r="3748" spans="2:13" x14ac:dyDescent="0.25">
      <c r="B3748" s="4"/>
      <c r="C3748" s="4"/>
      <c r="D3748" s="4"/>
      <c r="E3748" s="4"/>
      <c r="F3748" s="4"/>
      <c r="G3748" s="4"/>
      <c r="H3748" s="4"/>
      <c r="I3748" s="4"/>
      <c r="J3748" s="4"/>
      <c r="K3748" s="4"/>
      <c r="L3748" s="4"/>
      <c r="M3748" s="4"/>
    </row>
    <row r="3749" spans="2:13" x14ac:dyDescent="0.25">
      <c r="B3749" s="4"/>
      <c r="C3749" s="4"/>
      <c r="D3749" s="4"/>
      <c r="E3749" s="4"/>
      <c r="F3749" s="4"/>
      <c r="G3749" s="4"/>
      <c r="H3749" s="4"/>
      <c r="I3749" s="4"/>
      <c r="J3749" s="4"/>
      <c r="K3749" s="4"/>
      <c r="L3749" s="4"/>
      <c r="M3749" s="4"/>
    </row>
    <row r="3750" spans="2:13" x14ac:dyDescent="0.25">
      <c r="B3750" s="4"/>
      <c r="C3750" s="4"/>
      <c r="D3750" s="4"/>
      <c r="E3750" s="4"/>
      <c r="F3750" s="4"/>
      <c r="G3750" s="4"/>
      <c r="H3750" s="4"/>
      <c r="I3750" s="4"/>
      <c r="J3750" s="4"/>
      <c r="K3750" s="4"/>
      <c r="L3750" s="4"/>
      <c r="M3750" s="4"/>
    </row>
    <row r="3751" spans="2:13" x14ac:dyDescent="0.25">
      <c r="B3751" s="4"/>
      <c r="C3751" s="4"/>
      <c r="D3751" s="4"/>
      <c r="E3751" s="4"/>
      <c r="F3751" s="4"/>
      <c r="G3751" s="4"/>
      <c r="H3751" s="4"/>
      <c r="I3751" s="4"/>
      <c r="J3751" s="4"/>
      <c r="K3751" s="4"/>
      <c r="L3751" s="4"/>
      <c r="M3751" s="4"/>
    </row>
    <row r="3752" spans="2:13" x14ac:dyDescent="0.25">
      <c r="B3752" s="4"/>
      <c r="C3752" s="4"/>
      <c r="D3752" s="4"/>
      <c r="E3752" s="4"/>
      <c r="F3752" s="4"/>
      <c r="G3752" s="4"/>
      <c r="H3752" s="4"/>
      <c r="I3752" s="4"/>
      <c r="J3752" s="4"/>
      <c r="K3752" s="4"/>
      <c r="L3752" s="4"/>
      <c r="M3752" s="4"/>
    </row>
    <row r="3753" spans="2:13" x14ac:dyDescent="0.25">
      <c r="B3753" s="4"/>
      <c r="C3753" s="4"/>
      <c r="D3753" s="4"/>
      <c r="E3753" s="4"/>
      <c r="F3753" s="4"/>
      <c r="G3753" s="4"/>
      <c r="H3753" s="4"/>
      <c r="I3753" s="4"/>
      <c r="J3753" s="4"/>
      <c r="K3753" s="4"/>
      <c r="L3753" s="4"/>
      <c r="M3753" s="4"/>
    </row>
    <row r="3754" spans="2:13" x14ac:dyDescent="0.25">
      <c r="B3754" s="4"/>
      <c r="C3754" s="4"/>
      <c r="D3754" s="4"/>
      <c r="E3754" s="4"/>
      <c r="F3754" s="4"/>
      <c r="G3754" s="4"/>
      <c r="H3754" s="4"/>
      <c r="I3754" s="4"/>
      <c r="J3754" s="4"/>
      <c r="K3754" s="4"/>
      <c r="L3754" s="4"/>
      <c r="M3754" s="4"/>
    </row>
    <row r="3755" spans="2:13" x14ac:dyDescent="0.25">
      <c r="B3755" s="4"/>
      <c r="C3755" s="4"/>
      <c r="D3755" s="4"/>
      <c r="E3755" s="4"/>
      <c r="F3755" s="4"/>
      <c r="G3755" s="4"/>
      <c r="H3755" s="4"/>
      <c r="I3755" s="4"/>
      <c r="J3755" s="4"/>
      <c r="K3755" s="4"/>
      <c r="L3755" s="4"/>
      <c r="M3755" s="4"/>
    </row>
    <row r="3756" spans="2:13" x14ac:dyDescent="0.25">
      <c r="B3756" s="4"/>
      <c r="C3756" s="4"/>
      <c r="D3756" s="4"/>
      <c r="E3756" s="4"/>
      <c r="F3756" s="4"/>
      <c r="G3756" s="4"/>
      <c r="H3756" s="4"/>
      <c r="I3756" s="4"/>
      <c r="J3756" s="4"/>
      <c r="K3756" s="4"/>
      <c r="L3756" s="4"/>
      <c r="M3756" s="4"/>
    </row>
    <row r="3757" spans="2:13" x14ac:dyDescent="0.25">
      <c r="B3757" s="4"/>
      <c r="C3757" s="4"/>
      <c r="D3757" s="4"/>
      <c r="E3757" s="4"/>
      <c r="F3757" s="4"/>
      <c r="G3757" s="4"/>
      <c r="H3757" s="4"/>
      <c r="I3757" s="4"/>
      <c r="J3757" s="4"/>
      <c r="K3757" s="4"/>
      <c r="L3757" s="4"/>
      <c r="M3757" s="4"/>
    </row>
    <row r="3758" spans="2:13" x14ac:dyDescent="0.25">
      <c r="B3758" s="4"/>
      <c r="C3758" s="4"/>
      <c r="D3758" s="4"/>
      <c r="E3758" s="4"/>
      <c r="F3758" s="4"/>
      <c r="G3758" s="4"/>
      <c r="H3758" s="4"/>
      <c r="I3758" s="4"/>
      <c r="J3758" s="4"/>
      <c r="K3758" s="4"/>
      <c r="L3758" s="4"/>
      <c r="M3758" s="4"/>
    </row>
    <row r="3759" spans="2:13" x14ac:dyDescent="0.25">
      <c r="B3759" s="4"/>
      <c r="C3759" s="4"/>
      <c r="D3759" s="4"/>
      <c r="E3759" s="4"/>
      <c r="F3759" s="4"/>
      <c r="G3759" s="4"/>
      <c r="H3759" s="4"/>
      <c r="I3759" s="4"/>
      <c r="J3759" s="4"/>
      <c r="K3759" s="4"/>
      <c r="L3759" s="4"/>
      <c r="M3759" s="4"/>
    </row>
    <row r="3760" spans="2:13" x14ac:dyDescent="0.25">
      <c r="B3760" s="4"/>
      <c r="C3760" s="4"/>
      <c r="D3760" s="4"/>
      <c r="E3760" s="4"/>
      <c r="F3760" s="4"/>
      <c r="G3760" s="4"/>
      <c r="H3760" s="4"/>
      <c r="I3760" s="4"/>
      <c r="J3760" s="4"/>
      <c r="K3760" s="4"/>
      <c r="L3760" s="4"/>
      <c r="M3760" s="4"/>
    </row>
    <row r="3761" spans="2:13" x14ac:dyDescent="0.25">
      <c r="B3761" s="4"/>
      <c r="C3761" s="4"/>
      <c r="D3761" s="4"/>
      <c r="E3761" s="4"/>
      <c r="F3761" s="4"/>
      <c r="G3761" s="4"/>
      <c r="H3761" s="4"/>
      <c r="I3761" s="4"/>
      <c r="J3761" s="4"/>
      <c r="K3761" s="4"/>
      <c r="L3761" s="4"/>
      <c r="M3761" s="4"/>
    </row>
    <row r="3762" spans="2:13" x14ac:dyDescent="0.25">
      <c r="B3762" s="4"/>
      <c r="C3762" s="4"/>
      <c r="D3762" s="4"/>
      <c r="E3762" s="4"/>
      <c r="F3762" s="4"/>
      <c r="G3762" s="4"/>
      <c r="H3762" s="4"/>
      <c r="I3762" s="4"/>
      <c r="J3762" s="4"/>
      <c r="K3762" s="4"/>
      <c r="L3762" s="4"/>
      <c r="M3762" s="4"/>
    </row>
    <row r="3763" spans="2:13" x14ac:dyDescent="0.25">
      <c r="B3763" s="4"/>
      <c r="C3763" s="4"/>
      <c r="D3763" s="4"/>
      <c r="E3763" s="4"/>
      <c r="F3763" s="4"/>
      <c r="G3763" s="4"/>
      <c r="H3763" s="4"/>
      <c r="I3763" s="4"/>
      <c r="J3763" s="4"/>
      <c r="K3763" s="4"/>
      <c r="L3763" s="4"/>
      <c r="M3763" s="4"/>
    </row>
    <row r="3764" spans="2:13" x14ac:dyDescent="0.25">
      <c r="B3764" s="4"/>
      <c r="C3764" s="4"/>
      <c r="D3764" s="4"/>
      <c r="E3764" s="4"/>
      <c r="F3764" s="4"/>
      <c r="G3764" s="4"/>
      <c r="H3764" s="4"/>
      <c r="I3764" s="4"/>
      <c r="J3764" s="4"/>
      <c r="K3764" s="4"/>
      <c r="L3764" s="4"/>
      <c r="M3764" s="4"/>
    </row>
    <row r="3765" spans="2:13" x14ac:dyDescent="0.25">
      <c r="B3765" s="4"/>
      <c r="C3765" s="4"/>
      <c r="D3765" s="4"/>
      <c r="E3765" s="4"/>
      <c r="F3765" s="4"/>
      <c r="G3765" s="4"/>
      <c r="H3765" s="4"/>
      <c r="I3765" s="4"/>
      <c r="J3765" s="4"/>
      <c r="K3765" s="4"/>
      <c r="L3765" s="4"/>
      <c r="M3765" s="4"/>
    </row>
    <row r="3766" spans="2:13" x14ac:dyDescent="0.25">
      <c r="B3766" s="4"/>
      <c r="C3766" s="4"/>
      <c r="D3766" s="4"/>
      <c r="E3766" s="4"/>
      <c r="F3766" s="4"/>
      <c r="G3766" s="4"/>
      <c r="H3766" s="4"/>
      <c r="I3766" s="4"/>
      <c r="J3766" s="4"/>
      <c r="K3766" s="4"/>
      <c r="L3766" s="4"/>
      <c r="M3766" s="4"/>
    </row>
    <row r="3767" spans="2:13" x14ac:dyDescent="0.25">
      <c r="B3767" s="4"/>
      <c r="C3767" s="4"/>
      <c r="D3767" s="4"/>
      <c r="E3767" s="4"/>
      <c r="F3767" s="4"/>
      <c r="G3767" s="4"/>
      <c r="H3767" s="4"/>
      <c r="I3767" s="4"/>
      <c r="J3767" s="4"/>
      <c r="K3767" s="4"/>
      <c r="L3767" s="4"/>
      <c r="M3767" s="4"/>
    </row>
    <row r="3768" spans="2:13" x14ac:dyDescent="0.25">
      <c r="B3768" s="4"/>
      <c r="C3768" s="4"/>
      <c r="D3768" s="4"/>
      <c r="E3768" s="4"/>
      <c r="F3768" s="4"/>
      <c r="G3768" s="4"/>
      <c r="H3768" s="4"/>
      <c r="I3768" s="4"/>
      <c r="J3768" s="4"/>
      <c r="K3768" s="4"/>
      <c r="L3768" s="4"/>
      <c r="M3768" s="4"/>
    </row>
    <row r="3769" spans="2:13" x14ac:dyDescent="0.25">
      <c r="B3769" s="4"/>
      <c r="C3769" s="4"/>
      <c r="D3769" s="4"/>
      <c r="E3769" s="4"/>
      <c r="F3769" s="4"/>
      <c r="G3769" s="4"/>
      <c r="H3769" s="4"/>
      <c r="I3769" s="4"/>
      <c r="J3769" s="4"/>
      <c r="K3769" s="4"/>
      <c r="L3769" s="4"/>
      <c r="M3769" s="4"/>
    </row>
    <row r="3770" spans="2:13" x14ac:dyDescent="0.25">
      <c r="B3770" s="4"/>
      <c r="C3770" s="4"/>
      <c r="D3770" s="4"/>
      <c r="E3770" s="4"/>
      <c r="F3770" s="4"/>
      <c r="G3770" s="4"/>
      <c r="H3770" s="4"/>
      <c r="I3770" s="4"/>
      <c r="J3770" s="4"/>
      <c r="K3770" s="4"/>
      <c r="L3770" s="4"/>
      <c r="M3770" s="4"/>
    </row>
    <row r="3771" spans="2:13" x14ac:dyDescent="0.25">
      <c r="B3771" s="4"/>
      <c r="C3771" s="4"/>
      <c r="D3771" s="4"/>
      <c r="E3771" s="4"/>
      <c r="F3771" s="4"/>
      <c r="G3771" s="4"/>
      <c r="H3771" s="4"/>
      <c r="I3771" s="4"/>
      <c r="J3771" s="4"/>
      <c r="K3771" s="4"/>
      <c r="L3771" s="4"/>
      <c r="M3771" s="4"/>
    </row>
    <row r="3772" spans="2:13" x14ac:dyDescent="0.25">
      <c r="B3772" s="4"/>
      <c r="C3772" s="4"/>
      <c r="D3772" s="4"/>
      <c r="E3772" s="4"/>
      <c r="F3772" s="4"/>
      <c r="G3772" s="4"/>
      <c r="H3772" s="4"/>
      <c r="I3772" s="4"/>
      <c r="J3772" s="4"/>
      <c r="K3772" s="4"/>
      <c r="L3772" s="4"/>
      <c r="M3772" s="4"/>
    </row>
    <row r="3773" spans="2:13" x14ac:dyDescent="0.25">
      <c r="B3773" s="4"/>
      <c r="C3773" s="4"/>
      <c r="D3773" s="4"/>
      <c r="E3773" s="4"/>
      <c r="F3773" s="4"/>
      <c r="G3773" s="4"/>
      <c r="H3773" s="4"/>
      <c r="I3773" s="4"/>
      <c r="J3773" s="4"/>
      <c r="K3773" s="4"/>
      <c r="L3773" s="4"/>
      <c r="M3773" s="4"/>
    </row>
    <row r="3774" spans="2:13" x14ac:dyDescent="0.25">
      <c r="B3774" s="4"/>
      <c r="C3774" s="4"/>
      <c r="D3774" s="4"/>
      <c r="E3774" s="4"/>
      <c r="F3774" s="4"/>
      <c r="G3774" s="4"/>
      <c r="H3774" s="4"/>
      <c r="I3774" s="4"/>
      <c r="J3774" s="4"/>
      <c r="K3774" s="4"/>
      <c r="L3774" s="4"/>
      <c r="M3774" s="4"/>
    </row>
    <row r="3775" spans="2:13" x14ac:dyDescent="0.25">
      <c r="B3775" s="4"/>
      <c r="C3775" s="4"/>
      <c r="D3775" s="4"/>
      <c r="E3775" s="4"/>
      <c r="F3775" s="4"/>
      <c r="G3775" s="4"/>
      <c r="H3775" s="4"/>
      <c r="I3775" s="4"/>
      <c r="J3775" s="4"/>
      <c r="K3775" s="4"/>
      <c r="L3775" s="4"/>
      <c r="M3775" s="4"/>
    </row>
    <row r="3776" spans="2:13" x14ac:dyDescent="0.25">
      <c r="B3776" s="4"/>
      <c r="C3776" s="4"/>
      <c r="D3776" s="4"/>
      <c r="E3776" s="4"/>
      <c r="F3776" s="4"/>
      <c r="G3776" s="4"/>
      <c r="H3776" s="4"/>
      <c r="I3776" s="4"/>
      <c r="J3776" s="4"/>
      <c r="K3776" s="4"/>
      <c r="L3776" s="4"/>
      <c r="M3776" s="4"/>
    </row>
    <row r="3777" spans="2:13" x14ac:dyDescent="0.25">
      <c r="B3777" s="4"/>
      <c r="C3777" s="4"/>
      <c r="D3777" s="4"/>
      <c r="E3777" s="4"/>
      <c r="F3777" s="4"/>
      <c r="G3777" s="4"/>
      <c r="H3777" s="4"/>
      <c r="I3777" s="4"/>
      <c r="J3777" s="4"/>
      <c r="K3777" s="4"/>
      <c r="L3777" s="4"/>
      <c r="M3777" s="4"/>
    </row>
    <row r="3778" spans="2:13" x14ac:dyDescent="0.25">
      <c r="B3778" s="4"/>
      <c r="C3778" s="4"/>
      <c r="D3778" s="4"/>
      <c r="E3778" s="4"/>
      <c r="F3778" s="4"/>
      <c r="G3778" s="4"/>
      <c r="H3778" s="4"/>
      <c r="I3778" s="4"/>
      <c r="J3778" s="4"/>
      <c r="K3778" s="4"/>
      <c r="L3778" s="4"/>
      <c r="M3778" s="4"/>
    </row>
    <row r="3779" spans="2:13" x14ac:dyDescent="0.25">
      <c r="B3779" s="4"/>
      <c r="C3779" s="4"/>
      <c r="D3779" s="4"/>
      <c r="E3779" s="4"/>
      <c r="F3779" s="4"/>
      <c r="G3779" s="4"/>
      <c r="H3779" s="4"/>
      <c r="I3779" s="4"/>
      <c r="J3779" s="4"/>
      <c r="K3779" s="4"/>
      <c r="L3779" s="4"/>
      <c r="M3779" s="4"/>
    </row>
    <row r="3780" spans="2:13" x14ac:dyDescent="0.25">
      <c r="B3780" s="4"/>
      <c r="C3780" s="4"/>
      <c r="D3780" s="4"/>
      <c r="E3780" s="4"/>
      <c r="F3780" s="4"/>
      <c r="G3780" s="4"/>
      <c r="H3780" s="4"/>
      <c r="I3780" s="4"/>
      <c r="J3780" s="4"/>
      <c r="K3780" s="4"/>
      <c r="L3780" s="4"/>
      <c r="M3780" s="4"/>
    </row>
    <row r="3781" spans="2:13" x14ac:dyDescent="0.25">
      <c r="B3781" s="4"/>
      <c r="C3781" s="4"/>
      <c r="D3781" s="4"/>
      <c r="E3781" s="4"/>
      <c r="F3781" s="4"/>
      <c r="G3781" s="4"/>
      <c r="H3781" s="4"/>
      <c r="I3781" s="4"/>
      <c r="J3781" s="4"/>
      <c r="K3781" s="4"/>
      <c r="L3781" s="4"/>
      <c r="M3781" s="4"/>
    </row>
    <row r="3782" spans="2:13" x14ac:dyDescent="0.25">
      <c r="B3782" s="4"/>
      <c r="C3782" s="4"/>
      <c r="D3782" s="4"/>
      <c r="E3782" s="4"/>
      <c r="F3782" s="4"/>
      <c r="G3782" s="4"/>
      <c r="H3782" s="4"/>
      <c r="I3782" s="4"/>
      <c r="J3782" s="4"/>
      <c r="K3782" s="4"/>
      <c r="L3782" s="4"/>
      <c r="M3782" s="4"/>
    </row>
    <row r="3783" spans="2:13" x14ac:dyDescent="0.25">
      <c r="B3783" s="4"/>
      <c r="C3783" s="4"/>
      <c r="D3783" s="4"/>
      <c r="E3783" s="4"/>
      <c r="F3783" s="4"/>
      <c r="G3783" s="4"/>
      <c r="H3783" s="4"/>
      <c r="I3783" s="4"/>
      <c r="J3783" s="4"/>
      <c r="K3783" s="4"/>
      <c r="L3783" s="4"/>
      <c r="M3783" s="4"/>
    </row>
    <row r="3784" spans="2:13" x14ac:dyDescent="0.25">
      <c r="B3784" s="4"/>
      <c r="C3784" s="4"/>
      <c r="D3784" s="4"/>
      <c r="E3784" s="4"/>
      <c r="F3784" s="4"/>
      <c r="G3784" s="4"/>
      <c r="H3784" s="4"/>
      <c r="I3784" s="4"/>
      <c r="J3784" s="4"/>
      <c r="K3784" s="4"/>
      <c r="L3784" s="4"/>
      <c r="M3784" s="4"/>
    </row>
    <row r="3785" spans="2:13" x14ac:dyDescent="0.25">
      <c r="B3785" s="4"/>
      <c r="C3785" s="4"/>
      <c r="D3785" s="4"/>
      <c r="E3785" s="4"/>
      <c r="F3785" s="4"/>
      <c r="G3785" s="4"/>
      <c r="H3785" s="4"/>
      <c r="I3785" s="4"/>
      <c r="J3785" s="4"/>
      <c r="K3785" s="4"/>
      <c r="L3785" s="4"/>
      <c r="M3785" s="4"/>
    </row>
    <row r="3786" spans="2:13" x14ac:dyDescent="0.25">
      <c r="B3786" s="4"/>
      <c r="C3786" s="4"/>
      <c r="D3786" s="4"/>
      <c r="E3786" s="4"/>
      <c r="F3786" s="4"/>
      <c r="G3786" s="4"/>
      <c r="H3786" s="4"/>
      <c r="I3786" s="4"/>
      <c r="J3786" s="4"/>
      <c r="K3786" s="4"/>
      <c r="L3786" s="4"/>
      <c r="M3786" s="4"/>
    </row>
    <row r="3787" spans="2:13" x14ac:dyDescent="0.25">
      <c r="B3787" s="4"/>
      <c r="C3787" s="4"/>
      <c r="D3787" s="4"/>
      <c r="E3787" s="4"/>
      <c r="F3787" s="4"/>
      <c r="G3787" s="4"/>
      <c r="H3787" s="4"/>
      <c r="I3787" s="4"/>
      <c r="J3787" s="4"/>
      <c r="K3787" s="4"/>
      <c r="L3787" s="4"/>
      <c r="M3787" s="4"/>
    </row>
    <row r="3788" spans="2:13" x14ac:dyDescent="0.25">
      <c r="B3788" s="4"/>
      <c r="C3788" s="4"/>
      <c r="D3788" s="4"/>
      <c r="E3788" s="4"/>
      <c r="F3788" s="4"/>
      <c r="G3788" s="4"/>
      <c r="H3788" s="4"/>
      <c r="I3788" s="4"/>
      <c r="J3788" s="4"/>
      <c r="K3788" s="4"/>
      <c r="L3788" s="4"/>
      <c r="M3788" s="4"/>
    </row>
    <row r="3789" spans="2:13" x14ac:dyDescent="0.25">
      <c r="B3789" s="4"/>
      <c r="C3789" s="4"/>
      <c r="D3789" s="4"/>
      <c r="E3789" s="4"/>
      <c r="F3789" s="4"/>
      <c r="G3789" s="4"/>
      <c r="H3789" s="4"/>
      <c r="I3789" s="4"/>
      <c r="J3789" s="4"/>
      <c r="K3789" s="4"/>
      <c r="L3789" s="4"/>
      <c r="M3789" s="4"/>
    </row>
    <row r="3790" spans="2:13" x14ac:dyDescent="0.25">
      <c r="B3790" s="4"/>
      <c r="C3790" s="4"/>
      <c r="D3790" s="4"/>
      <c r="E3790" s="4"/>
      <c r="F3790" s="4"/>
      <c r="G3790" s="4"/>
      <c r="H3790" s="4"/>
      <c r="I3790" s="4"/>
      <c r="J3790" s="4"/>
      <c r="K3790" s="4"/>
      <c r="L3790" s="4"/>
      <c r="M3790" s="4"/>
    </row>
    <row r="3791" spans="2:13" x14ac:dyDescent="0.25">
      <c r="B3791" s="4"/>
      <c r="C3791" s="4"/>
      <c r="D3791" s="4"/>
      <c r="E3791" s="4"/>
      <c r="F3791" s="4"/>
      <c r="G3791" s="4"/>
      <c r="H3791" s="4"/>
      <c r="I3791" s="4"/>
      <c r="J3791" s="4"/>
      <c r="K3791" s="4"/>
      <c r="L3791" s="4"/>
      <c r="M3791" s="4"/>
    </row>
    <row r="3792" spans="2:13" x14ac:dyDescent="0.25">
      <c r="B3792" s="4"/>
      <c r="C3792" s="4"/>
      <c r="D3792" s="4"/>
      <c r="E3792" s="4"/>
      <c r="F3792" s="4"/>
      <c r="G3792" s="4"/>
      <c r="H3792" s="4"/>
      <c r="I3792" s="4"/>
      <c r="J3792" s="4"/>
      <c r="K3792" s="4"/>
      <c r="L3792" s="4"/>
      <c r="M3792" s="4"/>
    </row>
    <row r="3793" spans="2:13" x14ac:dyDescent="0.25">
      <c r="B3793" s="4"/>
      <c r="C3793" s="4"/>
      <c r="D3793" s="4"/>
      <c r="E3793" s="4"/>
      <c r="F3793" s="4"/>
      <c r="G3793" s="4"/>
      <c r="H3793" s="4"/>
      <c r="I3793" s="4"/>
      <c r="J3793" s="4"/>
      <c r="K3793" s="4"/>
      <c r="L3793" s="4"/>
      <c r="M3793" s="4"/>
    </row>
    <row r="3794" spans="2:13" x14ac:dyDescent="0.25">
      <c r="B3794" s="4"/>
      <c r="C3794" s="4"/>
      <c r="D3794" s="4"/>
      <c r="E3794" s="4"/>
      <c r="F3794" s="4"/>
      <c r="G3794" s="4"/>
      <c r="H3794" s="4"/>
      <c r="I3794" s="4"/>
      <c r="J3794" s="4"/>
      <c r="K3794" s="4"/>
      <c r="L3794" s="4"/>
      <c r="M3794" s="4"/>
    </row>
    <row r="3795" spans="2:13" x14ac:dyDescent="0.25">
      <c r="B3795" s="4"/>
      <c r="C3795" s="4"/>
      <c r="D3795" s="4"/>
      <c r="E3795" s="4"/>
      <c r="F3795" s="4"/>
      <c r="G3795" s="4"/>
      <c r="H3795" s="4"/>
      <c r="I3795" s="4"/>
      <c r="J3795" s="4"/>
      <c r="K3795" s="4"/>
      <c r="L3795" s="4"/>
      <c r="M3795" s="4"/>
    </row>
    <row r="3796" spans="2:13" x14ac:dyDescent="0.25">
      <c r="B3796" s="4"/>
      <c r="C3796" s="4"/>
      <c r="D3796" s="4"/>
      <c r="E3796" s="4"/>
      <c r="F3796" s="4"/>
      <c r="G3796" s="4"/>
      <c r="H3796" s="4"/>
      <c r="I3796" s="4"/>
      <c r="J3796" s="4"/>
      <c r="K3796" s="4"/>
      <c r="L3796" s="4"/>
      <c r="M3796" s="4"/>
    </row>
    <row r="3797" spans="2:13" x14ac:dyDescent="0.25">
      <c r="B3797" s="4"/>
      <c r="C3797" s="4"/>
      <c r="D3797" s="4"/>
      <c r="E3797" s="4"/>
      <c r="F3797" s="4"/>
      <c r="G3797" s="4"/>
      <c r="H3797" s="4"/>
      <c r="I3797" s="4"/>
      <c r="J3797" s="4"/>
      <c r="K3797" s="4"/>
      <c r="L3797" s="4"/>
      <c r="M3797" s="4"/>
    </row>
    <row r="3798" spans="2:13" x14ac:dyDescent="0.25">
      <c r="B3798" s="4"/>
      <c r="C3798" s="4"/>
      <c r="D3798" s="4"/>
      <c r="E3798" s="4"/>
      <c r="F3798" s="4"/>
      <c r="G3798" s="4"/>
      <c r="H3798" s="4"/>
      <c r="I3798" s="4"/>
      <c r="J3798" s="4"/>
      <c r="K3798" s="4"/>
      <c r="L3798" s="4"/>
      <c r="M3798" s="4"/>
    </row>
    <row r="3799" spans="2:13" x14ac:dyDescent="0.25">
      <c r="B3799" s="4"/>
      <c r="C3799" s="4"/>
      <c r="D3799" s="4"/>
      <c r="E3799" s="4"/>
      <c r="F3799" s="4"/>
      <c r="G3799" s="4"/>
      <c r="H3799" s="4"/>
      <c r="I3799" s="4"/>
      <c r="J3799" s="4"/>
      <c r="K3799" s="4"/>
      <c r="L3799" s="4"/>
      <c r="M3799" s="4"/>
    </row>
    <row r="3800" spans="2:13" x14ac:dyDescent="0.25">
      <c r="B3800" s="4"/>
      <c r="C3800" s="4"/>
      <c r="D3800" s="4"/>
      <c r="E3800" s="4"/>
      <c r="F3800" s="4"/>
      <c r="G3800" s="4"/>
      <c r="H3800" s="4"/>
      <c r="I3800" s="4"/>
      <c r="J3800" s="4"/>
      <c r="K3800" s="4"/>
      <c r="L3800" s="4"/>
      <c r="M3800" s="4"/>
    </row>
    <row r="3801" spans="2:13" x14ac:dyDescent="0.25">
      <c r="B3801" s="4"/>
      <c r="C3801" s="4"/>
      <c r="D3801" s="4"/>
      <c r="E3801" s="4"/>
      <c r="F3801" s="4"/>
      <c r="G3801" s="4"/>
      <c r="H3801" s="4"/>
      <c r="I3801" s="4"/>
      <c r="J3801" s="4"/>
      <c r="K3801" s="4"/>
      <c r="L3801" s="4"/>
      <c r="M3801" s="4"/>
    </row>
    <row r="3802" spans="2:13" x14ac:dyDescent="0.25">
      <c r="B3802" s="4"/>
      <c r="C3802" s="4"/>
      <c r="D3802" s="4"/>
      <c r="E3802" s="4"/>
      <c r="F3802" s="4"/>
      <c r="G3802" s="4"/>
      <c r="H3802" s="4"/>
      <c r="I3802" s="4"/>
      <c r="J3802" s="4"/>
      <c r="K3802" s="4"/>
      <c r="L3802" s="4"/>
      <c r="M3802" s="4"/>
    </row>
    <row r="3803" spans="2:13" x14ac:dyDescent="0.25">
      <c r="B3803" s="4"/>
      <c r="C3803" s="4"/>
      <c r="D3803" s="4"/>
      <c r="E3803" s="4"/>
      <c r="F3803" s="4"/>
      <c r="G3803" s="4"/>
      <c r="H3803" s="4"/>
      <c r="I3803" s="4"/>
      <c r="J3803" s="4"/>
      <c r="K3803" s="4"/>
      <c r="L3803" s="4"/>
      <c r="M3803" s="4"/>
    </row>
    <row r="3804" spans="2:13" x14ac:dyDescent="0.25">
      <c r="B3804" s="4"/>
      <c r="C3804" s="4"/>
      <c r="D3804" s="4"/>
      <c r="E3804" s="4"/>
      <c r="F3804" s="4"/>
      <c r="G3804" s="4"/>
      <c r="H3804" s="4"/>
      <c r="I3804" s="4"/>
      <c r="J3804" s="4"/>
      <c r="K3804" s="4"/>
      <c r="L3804" s="4"/>
      <c r="M3804" s="4"/>
    </row>
    <row r="3805" spans="2:13" x14ac:dyDescent="0.25">
      <c r="B3805" s="4"/>
      <c r="C3805" s="4"/>
      <c r="D3805" s="4"/>
      <c r="E3805" s="4"/>
      <c r="F3805" s="4"/>
      <c r="G3805" s="4"/>
      <c r="H3805" s="4"/>
      <c r="I3805" s="4"/>
      <c r="J3805" s="4"/>
      <c r="K3805" s="4"/>
      <c r="L3805" s="4"/>
      <c r="M3805" s="4"/>
    </row>
    <row r="3806" spans="2:13" x14ac:dyDescent="0.25">
      <c r="B3806" s="4"/>
      <c r="C3806" s="4"/>
      <c r="D3806" s="4"/>
      <c r="E3806" s="4"/>
      <c r="F3806" s="4"/>
      <c r="G3806" s="4"/>
      <c r="H3806" s="4"/>
      <c r="I3806" s="4"/>
      <c r="J3806" s="4"/>
      <c r="K3806" s="4"/>
      <c r="L3806" s="4"/>
      <c r="M3806" s="4"/>
    </row>
    <row r="3807" spans="2:13" x14ac:dyDescent="0.25">
      <c r="B3807" s="4"/>
      <c r="C3807" s="4"/>
      <c r="D3807" s="4"/>
      <c r="E3807" s="4"/>
      <c r="F3807" s="4"/>
      <c r="G3807" s="4"/>
      <c r="H3807" s="4"/>
      <c r="I3807" s="4"/>
      <c r="J3807" s="4"/>
      <c r="K3807" s="4"/>
      <c r="L3807" s="4"/>
      <c r="M3807" s="4"/>
    </row>
    <row r="3808" spans="2:13" x14ac:dyDescent="0.25">
      <c r="B3808" s="4"/>
      <c r="C3808" s="4"/>
      <c r="D3808" s="4"/>
      <c r="E3808" s="4"/>
      <c r="F3808" s="4"/>
      <c r="G3808" s="4"/>
      <c r="H3808" s="4"/>
      <c r="I3808" s="4"/>
      <c r="J3808" s="4"/>
      <c r="K3808" s="4"/>
      <c r="L3808" s="4"/>
      <c r="M3808" s="4"/>
    </row>
    <row r="3809" spans="2:13" x14ac:dyDescent="0.25">
      <c r="B3809" s="4"/>
      <c r="C3809" s="4"/>
      <c r="D3809" s="4"/>
      <c r="E3809" s="4"/>
      <c r="F3809" s="4"/>
      <c r="G3809" s="4"/>
      <c r="H3809" s="4"/>
      <c r="I3809" s="4"/>
      <c r="J3809" s="4"/>
      <c r="K3809" s="4"/>
      <c r="L3809" s="4"/>
      <c r="M3809" s="4"/>
    </row>
    <row r="3810" spans="2:13" x14ac:dyDescent="0.25">
      <c r="B3810" s="4"/>
      <c r="C3810" s="4"/>
      <c r="D3810" s="4"/>
      <c r="E3810" s="4"/>
      <c r="F3810" s="4"/>
      <c r="G3810" s="4"/>
      <c r="H3810" s="4"/>
      <c r="I3810" s="4"/>
      <c r="J3810" s="4"/>
      <c r="K3810" s="4"/>
      <c r="L3810" s="4"/>
      <c r="M3810" s="4"/>
    </row>
    <row r="3811" spans="2:13" x14ac:dyDescent="0.25">
      <c r="B3811" s="4"/>
      <c r="C3811" s="4"/>
      <c r="D3811" s="4"/>
      <c r="E3811" s="4"/>
      <c r="F3811" s="4"/>
      <c r="G3811" s="4"/>
      <c r="H3811" s="4"/>
      <c r="I3811" s="4"/>
      <c r="J3811" s="4"/>
      <c r="K3811" s="4"/>
      <c r="L3811" s="4"/>
      <c r="M3811" s="4"/>
    </row>
    <row r="3812" spans="2:13" x14ac:dyDescent="0.25">
      <c r="B3812" s="4"/>
      <c r="C3812" s="4"/>
      <c r="D3812" s="4"/>
      <c r="E3812" s="4"/>
      <c r="F3812" s="4"/>
      <c r="G3812" s="4"/>
      <c r="H3812" s="4"/>
      <c r="I3812" s="4"/>
      <c r="J3812" s="4"/>
      <c r="K3812" s="4"/>
      <c r="L3812" s="4"/>
      <c r="M3812" s="4"/>
    </row>
    <row r="3813" spans="2:13" x14ac:dyDescent="0.25">
      <c r="B3813" s="4"/>
      <c r="C3813" s="4"/>
      <c r="D3813" s="4"/>
      <c r="E3813" s="4"/>
      <c r="F3813" s="4"/>
      <c r="G3813" s="4"/>
      <c r="H3813" s="4"/>
      <c r="I3813" s="4"/>
      <c r="J3813" s="4"/>
      <c r="K3813" s="4"/>
      <c r="L3813" s="4"/>
      <c r="M3813" s="4"/>
    </row>
    <row r="3814" spans="2:13" x14ac:dyDescent="0.25">
      <c r="B3814" s="4"/>
      <c r="C3814" s="4"/>
      <c r="D3814" s="4"/>
      <c r="E3814" s="4"/>
      <c r="F3814" s="4"/>
      <c r="G3814" s="4"/>
      <c r="H3814" s="4"/>
      <c r="I3814" s="4"/>
      <c r="J3814" s="4"/>
      <c r="K3814" s="4"/>
      <c r="L3814" s="4"/>
      <c r="M3814" s="4"/>
    </row>
    <row r="3815" spans="2:13" x14ac:dyDescent="0.25">
      <c r="B3815" s="4"/>
      <c r="C3815" s="4"/>
      <c r="D3815" s="4"/>
      <c r="E3815" s="4"/>
      <c r="F3815" s="4"/>
      <c r="G3815" s="4"/>
      <c r="H3815" s="4"/>
      <c r="I3815" s="4"/>
      <c r="J3815" s="4"/>
      <c r="K3815" s="4"/>
      <c r="L3815" s="4"/>
      <c r="M3815" s="4"/>
    </row>
    <row r="3816" spans="2:13" x14ac:dyDescent="0.25">
      <c r="B3816" s="4"/>
      <c r="C3816" s="4"/>
      <c r="D3816" s="4"/>
      <c r="E3816" s="4"/>
      <c r="F3816" s="4"/>
      <c r="G3816" s="4"/>
      <c r="H3816" s="4"/>
      <c r="I3816" s="4"/>
      <c r="J3816" s="4"/>
      <c r="K3816" s="4"/>
      <c r="L3816" s="4"/>
      <c r="M3816" s="4"/>
    </row>
    <row r="3817" spans="2:13" x14ac:dyDescent="0.25">
      <c r="B3817" s="4"/>
      <c r="C3817" s="4"/>
      <c r="D3817" s="4"/>
      <c r="E3817" s="4"/>
      <c r="F3817" s="4"/>
      <c r="G3817" s="4"/>
      <c r="H3817" s="4"/>
      <c r="I3817" s="4"/>
      <c r="J3817" s="4"/>
      <c r="K3817" s="4"/>
      <c r="L3817" s="4"/>
      <c r="M3817" s="4"/>
    </row>
    <row r="3818" spans="2:13" x14ac:dyDescent="0.25">
      <c r="B3818" s="4"/>
      <c r="C3818" s="4"/>
      <c r="D3818" s="4"/>
      <c r="E3818" s="4"/>
      <c r="F3818" s="4"/>
      <c r="G3818" s="4"/>
      <c r="H3818" s="4"/>
      <c r="I3818" s="4"/>
      <c r="J3818" s="4"/>
      <c r="K3818" s="4"/>
      <c r="L3818" s="4"/>
      <c r="M3818" s="4"/>
    </row>
    <row r="3819" spans="2:13" x14ac:dyDescent="0.25">
      <c r="B3819" s="4"/>
      <c r="C3819" s="4"/>
      <c r="D3819" s="4"/>
      <c r="E3819" s="4"/>
      <c r="F3819" s="4"/>
      <c r="G3819" s="4"/>
      <c r="H3819" s="4"/>
      <c r="I3819" s="4"/>
      <c r="J3819" s="4"/>
      <c r="K3819" s="4"/>
      <c r="L3819" s="4"/>
      <c r="M3819" s="4"/>
    </row>
    <row r="3820" spans="2:13" x14ac:dyDescent="0.25">
      <c r="B3820" s="4"/>
      <c r="C3820" s="4"/>
      <c r="D3820" s="4"/>
      <c r="E3820" s="4"/>
      <c r="F3820" s="4"/>
      <c r="G3820" s="4"/>
      <c r="H3820" s="4"/>
      <c r="I3820" s="4"/>
      <c r="J3820" s="4"/>
      <c r="K3820" s="4"/>
      <c r="L3820" s="4"/>
      <c r="M3820" s="4"/>
    </row>
    <row r="3821" spans="2:13" x14ac:dyDescent="0.25">
      <c r="B3821" s="4"/>
      <c r="C3821" s="4"/>
      <c r="D3821" s="4"/>
      <c r="E3821" s="4"/>
      <c r="F3821" s="4"/>
      <c r="G3821" s="4"/>
      <c r="H3821" s="4"/>
      <c r="I3821" s="4"/>
      <c r="J3821" s="4"/>
      <c r="K3821" s="4"/>
      <c r="L3821" s="4"/>
      <c r="M3821" s="4"/>
    </row>
    <row r="3822" spans="2:13" x14ac:dyDescent="0.25">
      <c r="B3822" s="4"/>
      <c r="C3822" s="4"/>
      <c r="D3822" s="4"/>
      <c r="E3822" s="4"/>
      <c r="F3822" s="4"/>
      <c r="G3822" s="4"/>
      <c r="H3822" s="4"/>
      <c r="I3822" s="4"/>
      <c r="J3822" s="4"/>
      <c r="K3822" s="4"/>
      <c r="L3822" s="4"/>
      <c r="M3822" s="4"/>
    </row>
    <row r="3823" spans="2:13" x14ac:dyDescent="0.25">
      <c r="B3823" s="4"/>
      <c r="C3823" s="4"/>
      <c r="D3823" s="4"/>
      <c r="E3823" s="4"/>
      <c r="F3823" s="4"/>
      <c r="G3823" s="4"/>
      <c r="H3823" s="4"/>
      <c r="I3823" s="4"/>
      <c r="J3823" s="4"/>
      <c r="K3823" s="4"/>
      <c r="L3823" s="4"/>
      <c r="M3823" s="4"/>
    </row>
    <row r="3824" spans="2:13" x14ac:dyDescent="0.25">
      <c r="B3824" s="4"/>
      <c r="C3824" s="4"/>
      <c r="D3824" s="4"/>
      <c r="E3824" s="4"/>
      <c r="F3824" s="4"/>
      <c r="G3824" s="4"/>
      <c r="H3824" s="4"/>
      <c r="I3824" s="4"/>
      <c r="J3824" s="4"/>
      <c r="K3824" s="4"/>
      <c r="L3824" s="4"/>
      <c r="M3824" s="4"/>
    </row>
    <row r="3825" spans="2:13" x14ac:dyDescent="0.25">
      <c r="B3825" s="4"/>
      <c r="C3825" s="4"/>
      <c r="D3825" s="4"/>
      <c r="E3825" s="4"/>
      <c r="F3825" s="4"/>
      <c r="G3825" s="4"/>
      <c r="H3825" s="4"/>
      <c r="I3825" s="4"/>
      <c r="J3825" s="4"/>
      <c r="K3825" s="4"/>
      <c r="L3825" s="4"/>
      <c r="M3825" s="4"/>
    </row>
    <row r="3826" spans="2:13" x14ac:dyDescent="0.25">
      <c r="B3826" s="4"/>
      <c r="C3826" s="4"/>
      <c r="D3826" s="4"/>
      <c r="E3826" s="4"/>
      <c r="F3826" s="4"/>
      <c r="G3826" s="4"/>
      <c r="H3826" s="4"/>
      <c r="I3826" s="4"/>
      <c r="J3826" s="4"/>
      <c r="K3826" s="4"/>
      <c r="L3826" s="4"/>
      <c r="M3826" s="4"/>
    </row>
    <row r="3827" spans="2:13" x14ac:dyDescent="0.25">
      <c r="B3827" s="4"/>
      <c r="C3827" s="4"/>
      <c r="D3827" s="4"/>
      <c r="E3827" s="4"/>
      <c r="F3827" s="4"/>
      <c r="G3827" s="4"/>
      <c r="H3827" s="4"/>
      <c r="I3827" s="4"/>
      <c r="J3827" s="4"/>
      <c r="K3827" s="4"/>
      <c r="L3827" s="4"/>
      <c r="M3827" s="4"/>
    </row>
    <row r="3828" spans="2:13" x14ac:dyDescent="0.25">
      <c r="B3828" s="4"/>
      <c r="C3828" s="4"/>
      <c r="D3828" s="4"/>
      <c r="E3828" s="4"/>
      <c r="F3828" s="4"/>
      <c r="G3828" s="4"/>
      <c r="H3828" s="4"/>
      <c r="I3828" s="4"/>
      <c r="J3828" s="4"/>
      <c r="K3828" s="4"/>
      <c r="L3828" s="4"/>
      <c r="M3828" s="4"/>
    </row>
    <row r="3829" spans="2:13" x14ac:dyDescent="0.25">
      <c r="B3829" s="4"/>
      <c r="C3829" s="4"/>
      <c r="D3829" s="4"/>
      <c r="E3829" s="4"/>
      <c r="F3829" s="4"/>
      <c r="G3829" s="4"/>
      <c r="H3829" s="4"/>
      <c r="I3829" s="4"/>
      <c r="J3829" s="4"/>
      <c r="K3829" s="4"/>
      <c r="L3829" s="4"/>
      <c r="M3829" s="4"/>
    </row>
    <row r="3830" spans="2:13" x14ac:dyDescent="0.25">
      <c r="B3830" s="4"/>
      <c r="C3830" s="4"/>
      <c r="D3830" s="4"/>
      <c r="E3830" s="4"/>
      <c r="F3830" s="4"/>
      <c r="G3830" s="4"/>
      <c r="H3830" s="4"/>
      <c r="I3830" s="4"/>
      <c r="J3830" s="4"/>
      <c r="K3830" s="4"/>
      <c r="L3830" s="4"/>
      <c r="M3830" s="4"/>
    </row>
    <row r="3831" spans="2:13" x14ac:dyDescent="0.25">
      <c r="B3831" s="4"/>
      <c r="C3831" s="4"/>
      <c r="D3831" s="4"/>
      <c r="E3831" s="4"/>
      <c r="F3831" s="4"/>
      <c r="G3831" s="4"/>
      <c r="H3831" s="4"/>
      <c r="I3831" s="4"/>
      <c r="J3831" s="4"/>
      <c r="K3831" s="4"/>
      <c r="L3831" s="4"/>
      <c r="M3831" s="4"/>
    </row>
    <row r="3832" spans="2:13" x14ac:dyDescent="0.25">
      <c r="B3832" s="4"/>
      <c r="C3832" s="4"/>
      <c r="D3832" s="4"/>
      <c r="E3832" s="4"/>
      <c r="F3832" s="4"/>
      <c r="G3832" s="4"/>
      <c r="H3832" s="4"/>
      <c r="I3832" s="4"/>
      <c r="J3832" s="4"/>
      <c r="K3832" s="4"/>
      <c r="L3832" s="4"/>
      <c r="M3832" s="4"/>
    </row>
    <row r="3833" spans="2:13" x14ac:dyDescent="0.25">
      <c r="B3833" s="4"/>
      <c r="C3833" s="4"/>
      <c r="D3833" s="4"/>
      <c r="E3833" s="4"/>
      <c r="F3833" s="4"/>
      <c r="G3833" s="4"/>
      <c r="H3833" s="4"/>
      <c r="I3833" s="4"/>
      <c r="J3833" s="4"/>
      <c r="K3833" s="4"/>
      <c r="L3833" s="4"/>
      <c r="M3833" s="4"/>
    </row>
    <row r="3834" spans="2:13" x14ac:dyDescent="0.25">
      <c r="B3834" s="4"/>
      <c r="C3834" s="4"/>
      <c r="D3834" s="4"/>
      <c r="E3834" s="4"/>
      <c r="F3834" s="4"/>
      <c r="G3834" s="4"/>
      <c r="H3834" s="4"/>
      <c r="I3834" s="4"/>
      <c r="J3834" s="4"/>
      <c r="K3834" s="4"/>
      <c r="L3834" s="4"/>
      <c r="M3834" s="4"/>
    </row>
    <row r="3835" spans="2:13" x14ac:dyDescent="0.25">
      <c r="B3835" s="4"/>
      <c r="C3835" s="4"/>
      <c r="D3835" s="4"/>
      <c r="E3835" s="4"/>
      <c r="F3835" s="4"/>
      <c r="G3835" s="4"/>
      <c r="H3835" s="4"/>
      <c r="I3835" s="4"/>
      <c r="J3835" s="4"/>
      <c r="K3835" s="4"/>
      <c r="L3835" s="4"/>
      <c r="M3835" s="4"/>
    </row>
    <row r="3836" spans="2:13" x14ac:dyDescent="0.25">
      <c r="B3836" s="4"/>
      <c r="C3836" s="4"/>
      <c r="D3836" s="4"/>
      <c r="E3836" s="4"/>
      <c r="F3836" s="4"/>
      <c r="G3836" s="4"/>
      <c r="H3836" s="4"/>
      <c r="I3836" s="4"/>
      <c r="J3836" s="4"/>
      <c r="K3836" s="4"/>
      <c r="L3836" s="4"/>
      <c r="M3836" s="4"/>
    </row>
    <row r="3837" spans="2:13" x14ac:dyDescent="0.25">
      <c r="B3837" s="4"/>
      <c r="C3837" s="4"/>
      <c r="D3837" s="4"/>
      <c r="E3837" s="4"/>
      <c r="F3837" s="4"/>
      <c r="G3837" s="4"/>
      <c r="H3837" s="4"/>
      <c r="I3837" s="4"/>
      <c r="J3837" s="4"/>
      <c r="K3837" s="4"/>
      <c r="L3837" s="4"/>
      <c r="M3837" s="4"/>
    </row>
    <row r="3838" spans="2:13" x14ac:dyDescent="0.25">
      <c r="B3838" s="4"/>
      <c r="C3838" s="4"/>
      <c r="D3838" s="4"/>
      <c r="E3838" s="4"/>
      <c r="F3838" s="4"/>
      <c r="G3838" s="4"/>
      <c r="H3838" s="4"/>
      <c r="I3838" s="4"/>
      <c r="J3838" s="4"/>
      <c r="K3838" s="4"/>
      <c r="L3838" s="4"/>
      <c r="M3838" s="4"/>
    </row>
    <row r="3839" spans="2:13" x14ac:dyDescent="0.25">
      <c r="B3839" s="4"/>
      <c r="C3839" s="4"/>
      <c r="D3839" s="4"/>
      <c r="E3839" s="4"/>
      <c r="F3839" s="4"/>
      <c r="G3839" s="4"/>
      <c r="H3839" s="4"/>
      <c r="I3839" s="4"/>
      <c r="J3839" s="4"/>
      <c r="K3839" s="4"/>
      <c r="L3839" s="4"/>
      <c r="M3839" s="4"/>
    </row>
    <row r="3840" spans="2:13" x14ac:dyDescent="0.25">
      <c r="B3840" s="4"/>
      <c r="C3840" s="4"/>
      <c r="D3840" s="4"/>
      <c r="E3840" s="4"/>
      <c r="F3840" s="4"/>
      <c r="G3840" s="4"/>
      <c r="H3840" s="4"/>
      <c r="I3840" s="4"/>
      <c r="J3840" s="4"/>
      <c r="K3840" s="4"/>
      <c r="L3840" s="4"/>
      <c r="M3840" s="4"/>
    </row>
    <row r="3841" spans="2:13" x14ac:dyDescent="0.25">
      <c r="B3841" s="4"/>
      <c r="C3841" s="4"/>
      <c r="D3841" s="4"/>
      <c r="E3841" s="4"/>
      <c r="F3841" s="4"/>
      <c r="G3841" s="4"/>
      <c r="H3841" s="4"/>
      <c r="I3841" s="4"/>
      <c r="J3841" s="4"/>
      <c r="K3841" s="4"/>
      <c r="L3841" s="4"/>
      <c r="M3841" s="4"/>
    </row>
    <row r="3842" spans="2:13" x14ac:dyDescent="0.25">
      <c r="B3842" s="4"/>
      <c r="C3842" s="4"/>
      <c r="D3842" s="4"/>
      <c r="E3842" s="4"/>
      <c r="F3842" s="4"/>
      <c r="G3842" s="4"/>
      <c r="H3842" s="4"/>
      <c r="I3842" s="4"/>
      <c r="J3842" s="4"/>
      <c r="K3842" s="4"/>
      <c r="L3842" s="4"/>
      <c r="M3842" s="4"/>
    </row>
    <row r="3843" spans="2:13" x14ac:dyDescent="0.25">
      <c r="B3843" s="4"/>
      <c r="C3843" s="4"/>
      <c r="D3843" s="4"/>
      <c r="E3843" s="4"/>
      <c r="F3843" s="4"/>
      <c r="G3843" s="4"/>
      <c r="H3843" s="4"/>
      <c r="I3843" s="4"/>
      <c r="J3843" s="4"/>
      <c r="K3843" s="4"/>
      <c r="L3843" s="4"/>
      <c r="M3843" s="4"/>
    </row>
    <row r="3844" spans="2:13" x14ac:dyDescent="0.25">
      <c r="B3844" s="4"/>
      <c r="C3844" s="4"/>
      <c r="D3844" s="4"/>
      <c r="E3844" s="4"/>
      <c r="F3844" s="4"/>
      <c r="G3844" s="4"/>
      <c r="H3844" s="4"/>
      <c r="I3844" s="4"/>
      <c r="J3844" s="4"/>
      <c r="K3844" s="4"/>
      <c r="L3844" s="4"/>
      <c r="M3844" s="4"/>
    </row>
    <row r="3845" spans="2:13" x14ac:dyDescent="0.25">
      <c r="B3845" s="4"/>
      <c r="C3845" s="4"/>
      <c r="D3845" s="4"/>
      <c r="E3845" s="4"/>
      <c r="F3845" s="4"/>
      <c r="G3845" s="4"/>
      <c r="H3845" s="4"/>
      <c r="I3845" s="4"/>
      <c r="J3845" s="4"/>
      <c r="K3845" s="4"/>
      <c r="L3845" s="4"/>
      <c r="M3845" s="4"/>
    </row>
    <row r="3846" spans="2:13" x14ac:dyDescent="0.25">
      <c r="B3846" s="4"/>
      <c r="C3846" s="4"/>
      <c r="D3846" s="4"/>
      <c r="E3846" s="4"/>
      <c r="F3846" s="4"/>
      <c r="G3846" s="4"/>
      <c r="H3846" s="4"/>
      <c r="I3846" s="4"/>
      <c r="J3846" s="4"/>
      <c r="K3846" s="4"/>
      <c r="L3846" s="4"/>
      <c r="M3846" s="4"/>
    </row>
    <row r="3847" spans="2:13" x14ac:dyDescent="0.25">
      <c r="B3847" s="4"/>
      <c r="C3847" s="4"/>
      <c r="D3847" s="4"/>
      <c r="E3847" s="4"/>
      <c r="F3847" s="4"/>
      <c r="G3847" s="4"/>
      <c r="H3847" s="4"/>
      <c r="I3847" s="4"/>
      <c r="J3847" s="4"/>
      <c r="K3847" s="4"/>
      <c r="L3847" s="4"/>
      <c r="M3847" s="4"/>
    </row>
    <row r="3848" spans="2:13" x14ac:dyDescent="0.25">
      <c r="B3848" s="4"/>
      <c r="C3848" s="4"/>
      <c r="D3848" s="4"/>
      <c r="E3848" s="4"/>
      <c r="F3848" s="4"/>
      <c r="G3848" s="4"/>
      <c r="H3848" s="4"/>
      <c r="I3848" s="4"/>
      <c r="J3848" s="4"/>
      <c r="K3848" s="4"/>
      <c r="L3848" s="4"/>
      <c r="M3848" s="4"/>
    </row>
    <row r="3849" spans="2:13" x14ac:dyDescent="0.25">
      <c r="B3849" s="4"/>
      <c r="C3849" s="4"/>
      <c r="D3849" s="4"/>
      <c r="E3849" s="4"/>
      <c r="F3849" s="4"/>
      <c r="G3849" s="4"/>
      <c r="H3849" s="4"/>
      <c r="I3849" s="4"/>
      <c r="J3849" s="4"/>
      <c r="K3849" s="4"/>
      <c r="L3849" s="4"/>
      <c r="M3849" s="4"/>
    </row>
    <row r="3850" spans="2:13" x14ac:dyDescent="0.25">
      <c r="B3850" s="4"/>
      <c r="C3850" s="4"/>
      <c r="D3850" s="4"/>
      <c r="E3850" s="4"/>
      <c r="F3850" s="4"/>
      <c r="G3850" s="4"/>
      <c r="H3850" s="4"/>
      <c r="I3850" s="4"/>
      <c r="J3850" s="4"/>
      <c r="K3850" s="4"/>
      <c r="L3850" s="4"/>
      <c r="M3850" s="4"/>
    </row>
    <row r="3851" spans="2:13" x14ac:dyDescent="0.25">
      <c r="B3851" s="4"/>
      <c r="C3851" s="4"/>
      <c r="D3851" s="4"/>
      <c r="E3851" s="4"/>
      <c r="F3851" s="4"/>
      <c r="G3851" s="4"/>
      <c r="H3851" s="4"/>
      <c r="I3851" s="4"/>
      <c r="J3851" s="4"/>
      <c r="K3851" s="4"/>
      <c r="L3851" s="4"/>
      <c r="M3851" s="4"/>
    </row>
    <row r="3852" spans="2:13" x14ac:dyDescent="0.25">
      <c r="B3852" s="4"/>
      <c r="C3852" s="4"/>
      <c r="D3852" s="4"/>
      <c r="E3852" s="4"/>
      <c r="F3852" s="4"/>
      <c r="G3852" s="4"/>
      <c r="H3852" s="4"/>
      <c r="I3852" s="4"/>
      <c r="J3852" s="4"/>
      <c r="K3852" s="4"/>
      <c r="L3852" s="4"/>
      <c r="M3852" s="4"/>
    </row>
    <row r="3853" spans="2:13" x14ac:dyDescent="0.25">
      <c r="B3853" s="4"/>
      <c r="C3853" s="4"/>
      <c r="D3853" s="4"/>
      <c r="E3853" s="4"/>
      <c r="F3853" s="4"/>
      <c r="G3853" s="4"/>
      <c r="H3853" s="4"/>
      <c r="I3853" s="4"/>
      <c r="J3853" s="4"/>
      <c r="K3853" s="4"/>
      <c r="L3853" s="4"/>
      <c r="M3853" s="4"/>
    </row>
    <row r="3854" spans="2:13" x14ac:dyDescent="0.25">
      <c r="B3854" s="4"/>
      <c r="C3854" s="4"/>
      <c r="D3854" s="4"/>
      <c r="E3854" s="4"/>
      <c r="F3854" s="4"/>
      <c r="G3854" s="4"/>
      <c r="H3854" s="4"/>
      <c r="I3854" s="4"/>
      <c r="J3854" s="4"/>
      <c r="K3854" s="4"/>
      <c r="L3854" s="4"/>
      <c r="M3854" s="4"/>
    </row>
    <row r="3855" spans="2:13" x14ac:dyDescent="0.25">
      <c r="B3855" s="4"/>
      <c r="C3855" s="4"/>
      <c r="D3855" s="4"/>
      <c r="E3855" s="4"/>
      <c r="F3855" s="4"/>
      <c r="G3855" s="4"/>
      <c r="H3855" s="4"/>
      <c r="I3855" s="4"/>
      <c r="J3855" s="4"/>
      <c r="K3855" s="4"/>
      <c r="L3855" s="4"/>
      <c r="M3855" s="4"/>
    </row>
    <row r="3856" spans="2:13" x14ac:dyDescent="0.25">
      <c r="B3856" s="4"/>
      <c r="C3856" s="4"/>
      <c r="D3856" s="4"/>
      <c r="E3856" s="4"/>
      <c r="F3856" s="4"/>
      <c r="G3856" s="4"/>
      <c r="H3856" s="4"/>
      <c r="I3856" s="4"/>
      <c r="J3856" s="4"/>
      <c r="K3856" s="4"/>
      <c r="L3856" s="4"/>
      <c r="M3856" s="4"/>
    </row>
    <row r="3857" spans="2:13" x14ac:dyDescent="0.25">
      <c r="B3857" s="4"/>
      <c r="C3857" s="4"/>
      <c r="D3857" s="4"/>
      <c r="E3857" s="4"/>
      <c r="F3857" s="4"/>
      <c r="G3857" s="4"/>
      <c r="H3857" s="4"/>
      <c r="I3857" s="4"/>
      <c r="J3857" s="4"/>
      <c r="K3857" s="4"/>
      <c r="L3857" s="4"/>
      <c r="M3857" s="4"/>
    </row>
    <row r="3858" spans="2:13" x14ac:dyDescent="0.25">
      <c r="B3858" s="4"/>
      <c r="C3858" s="4"/>
      <c r="D3858" s="4"/>
      <c r="E3858" s="4"/>
      <c r="F3858" s="4"/>
      <c r="G3858" s="4"/>
      <c r="H3858" s="4"/>
      <c r="I3858" s="4"/>
      <c r="J3858" s="4"/>
      <c r="K3858" s="4"/>
      <c r="L3858" s="4"/>
      <c r="M3858" s="4"/>
    </row>
    <row r="3859" spans="2:13" x14ac:dyDescent="0.25">
      <c r="B3859" s="4"/>
      <c r="C3859" s="4"/>
      <c r="D3859" s="4"/>
      <c r="E3859" s="4"/>
      <c r="F3859" s="4"/>
      <c r="G3859" s="4"/>
      <c r="H3859" s="4"/>
      <c r="I3859" s="4"/>
      <c r="J3859" s="4"/>
      <c r="K3859" s="4"/>
      <c r="L3859" s="4"/>
      <c r="M3859" s="4"/>
    </row>
    <row r="3860" spans="2:13" x14ac:dyDescent="0.25">
      <c r="B3860" s="4"/>
      <c r="C3860" s="4"/>
      <c r="D3860" s="4"/>
      <c r="E3860" s="4"/>
      <c r="F3860" s="4"/>
      <c r="G3860" s="4"/>
      <c r="H3860" s="4"/>
      <c r="I3860" s="4"/>
      <c r="J3860" s="4"/>
      <c r="K3860" s="4"/>
      <c r="L3860" s="4"/>
      <c r="M3860" s="4"/>
    </row>
    <row r="3861" spans="2:13" x14ac:dyDescent="0.25">
      <c r="B3861" s="4"/>
      <c r="C3861" s="4"/>
      <c r="D3861" s="4"/>
      <c r="E3861" s="4"/>
      <c r="F3861" s="4"/>
      <c r="G3861" s="4"/>
      <c r="H3861" s="4"/>
      <c r="I3861" s="4"/>
      <c r="J3861" s="4"/>
      <c r="K3861" s="4"/>
      <c r="L3861" s="4"/>
      <c r="M3861" s="4"/>
    </row>
    <row r="3862" spans="2:13" x14ac:dyDescent="0.25">
      <c r="B3862" s="4"/>
      <c r="C3862" s="4"/>
      <c r="D3862" s="4"/>
      <c r="E3862" s="4"/>
      <c r="F3862" s="4"/>
      <c r="G3862" s="4"/>
      <c r="H3862" s="4"/>
      <c r="I3862" s="4"/>
      <c r="J3862" s="4"/>
      <c r="K3862" s="4"/>
      <c r="L3862" s="4"/>
      <c r="M3862" s="4"/>
    </row>
    <row r="3863" spans="2:13" x14ac:dyDescent="0.25">
      <c r="B3863" s="4"/>
      <c r="C3863" s="4"/>
      <c r="D3863" s="4"/>
      <c r="E3863" s="4"/>
      <c r="F3863" s="4"/>
      <c r="G3863" s="4"/>
      <c r="H3863" s="4"/>
      <c r="I3863" s="4"/>
      <c r="J3863" s="4"/>
      <c r="K3863" s="4"/>
      <c r="L3863" s="4"/>
      <c r="M3863" s="4"/>
    </row>
    <row r="3864" spans="2:13" x14ac:dyDescent="0.25">
      <c r="B3864" s="4"/>
      <c r="C3864" s="4"/>
      <c r="D3864" s="4"/>
      <c r="E3864" s="4"/>
      <c r="F3864" s="4"/>
      <c r="G3864" s="4"/>
      <c r="H3864" s="4"/>
      <c r="I3864" s="4"/>
      <c r="J3864" s="4"/>
      <c r="K3864" s="4"/>
      <c r="L3864" s="4"/>
      <c r="M3864" s="4"/>
    </row>
    <row r="3865" spans="2:13" x14ac:dyDescent="0.25">
      <c r="B3865" s="4"/>
      <c r="C3865" s="4"/>
      <c r="D3865" s="4"/>
      <c r="E3865" s="4"/>
      <c r="F3865" s="4"/>
      <c r="G3865" s="4"/>
      <c r="H3865" s="4"/>
      <c r="I3865" s="4"/>
      <c r="J3865" s="4"/>
      <c r="K3865" s="4"/>
      <c r="L3865" s="4"/>
      <c r="M3865" s="4"/>
    </row>
    <row r="3866" spans="2:13" x14ac:dyDescent="0.25">
      <c r="B3866" s="4"/>
      <c r="C3866" s="4"/>
      <c r="D3866" s="4"/>
      <c r="E3866" s="4"/>
      <c r="F3866" s="4"/>
      <c r="G3866" s="4"/>
      <c r="H3866" s="4"/>
      <c r="I3866" s="4"/>
      <c r="J3866" s="4"/>
      <c r="K3866" s="4"/>
      <c r="L3866" s="4"/>
      <c r="M3866" s="4"/>
    </row>
    <row r="3867" spans="2:13" x14ac:dyDescent="0.25">
      <c r="B3867" s="4"/>
      <c r="C3867" s="4"/>
      <c r="D3867" s="4"/>
      <c r="E3867" s="4"/>
      <c r="F3867" s="4"/>
      <c r="G3867" s="4"/>
      <c r="H3867" s="4"/>
      <c r="I3867" s="4"/>
      <c r="J3867" s="4"/>
      <c r="K3867" s="4"/>
      <c r="L3867" s="4"/>
      <c r="M3867" s="4"/>
    </row>
    <row r="3868" spans="2:13" x14ac:dyDescent="0.25">
      <c r="B3868" s="4"/>
      <c r="C3868" s="4"/>
      <c r="D3868" s="4"/>
      <c r="E3868" s="4"/>
      <c r="F3868" s="4"/>
      <c r="G3868" s="4"/>
      <c r="H3868" s="4"/>
      <c r="I3868" s="4"/>
      <c r="J3868" s="4"/>
      <c r="K3868" s="4"/>
      <c r="L3868" s="4"/>
      <c r="M3868" s="4"/>
    </row>
    <row r="3869" spans="2:13" x14ac:dyDescent="0.25">
      <c r="B3869" s="4"/>
      <c r="C3869" s="4"/>
      <c r="D3869" s="4"/>
      <c r="E3869" s="4"/>
      <c r="F3869" s="4"/>
      <c r="G3869" s="4"/>
      <c r="H3869" s="4"/>
      <c r="I3869" s="4"/>
      <c r="J3869" s="4"/>
      <c r="K3869" s="4"/>
      <c r="L3869" s="4"/>
      <c r="M3869" s="4"/>
    </row>
    <row r="3870" spans="2:13" x14ac:dyDescent="0.25">
      <c r="B3870" s="4"/>
      <c r="C3870" s="4"/>
      <c r="D3870" s="4"/>
      <c r="E3870" s="4"/>
      <c r="F3870" s="4"/>
      <c r="G3870" s="4"/>
      <c r="H3870" s="4"/>
      <c r="I3870" s="4"/>
      <c r="J3870" s="4"/>
      <c r="K3870" s="4"/>
      <c r="L3870" s="4"/>
      <c r="M3870" s="4"/>
    </row>
    <row r="3871" spans="2:13" x14ac:dyDescent="0.25">
      <c r="B3871" s="4"/>
      <c r="C3871" s="4"/>
      <c r="D3871" s="4"/>
      <c r="E3871" s="4"/>
      <c r="F3871" s="4"/>
      <c r="G3871" s="4"/>
      <c r="H3871" s="4"/>
      <c r="I3871" s="4"/>
      <c r="J3871" s="4"/>
      <c r="K3871" s="4"/>
      <c r="L3871" s="4"/>
      <c r="M3871" s="4"/>
    </row>
    <row r="3872" spans="2:13" x14ac:dyDescent="0.25">
      <c r="B3872" s="4"/>
      <c r="C3872" s="4"/>
      <c r="D3872" s="4"/>
      <c r="E3872" s="4"/>
      <c r="F3872" s="4"/>
      <c r="G3872" s="4"/>
      <c r="H3872" s="4"/>
      <c r="I3872" s="4"/>
      <c r="J3872" s="4"/>
      <c r="K3872" s="4"/>
      <c r="L3872" s="4"/>
      <c r="M3872" s="4"/>
    </row>
    <row r="3873" spans="2:13" x14ac:dyDescent="0.25">
      <c r="B3873" s="4"/>
      <c r="C3873" s="4"/>
      <c r="D3873" s="4"/>
      <c r="E3873" s="4"/>
      <c r="F3873" s="4"/>
      <c r="G3873" s="4"/>
      <c r="H3873" s="4"/>
      <c r="I3873" s="4"/>
      <c r="J3873" s="4"/>
      <c r="K3873" s="4"/>
      <c r="L3873" s="4"/>
      <c r="M3873" s="4"/>
    </row>
    <row r="3874" spans="2:13" x14ac:dyDescent="0.25">
      <c r="B3874" s="4"/>
      <c r="C3874" s="4"/>
      <c r="D3874" s="4"/>
      <c r="E3874" s="4"/>
      <c r="F3874" s="4"/>
      <c r="G3874" s="4"/>
      <c r="H3874" s="4"/>
      <c r="I3874" s="4"/>
      <c r="J3874" s="4"/>
      <c r="K3874" s="4"/>
      <c r="L3874" s="4"/>
      <c r="M3874" s="4"/>
    </row>
    <row r="3875" spans="2:13" x14ac:dyDescent="0.25">
      <c r="B3875" s="4"/>
      <c r="C3875" s="4"/>
      <c r="D3875" s="4"/>
      <c r="E3875" s="4"/>
      <c r="F3875" s="4"/>
      <c r="G3875" s="4"/>
      <c r="H3875" s="4"/>
      <c r="I3875" s="4"/>
      <c r="J3875" s="4"/>
      <c r="K3875" s="4"/>
      <c r="L3875" s="4"/>
      <c r="M3875" s="4"/>
    </row>
    <row r="3876" spans="2:13" x14ac:dyDescent="0.25">
      <c r="B3876" s="4"/>
      <c r="C3876" s="4"/>
      <c r="D3876" s="4"/>
      <c r="E3876" s="4"/>
      <c r="F3876" s="4"/>
      <c r="G3876" s="4"/>
      <c r="H3876" s="4"/>
      <c r="I3876" s="4"/>
      <c r="J3876" s="4"/>
      <c r="K3876" s="4"/>
      <c r="L3876" s="4"/>
      <c r="M3876" s="4"/>
    </row>
    <row r="3877" spans="2:13" x14ac:dyDescent="0.25">
      <c r="B3877" s="4"/>
      <c r="C3877" s="4"/>
      <c r="D3877" s="4"/>
      <c r="E3877" s="4"/>
      <c r="F3877" s="4"/>
      <c r="G3877" s="4"/>
      <c r="H3877" s="4"/>
      <c r="I3877" s="4"/>
      <c r="J3877" s="4"/>
      <c r="K3877" s="4"/>
      <c r="L3877" s="4"/>
      <c r="M3877" s="4"/>
    </row>
    <row r="3878" spans="2:13" x14ac:dyDescent="0.25">
      <c r="B3878" s="4"/>
      <c r="C3878" s="4"/>
      <c r="D3878" s="4"/>
      <c r="E3878" s="4"/>
      <c r="F3878" s="4"/>
      <c r="G3878" s="4"/>
      <c r="H3878" s="4"/>
      <c r="I3878" s="4"/>
      <c r="J3878" s="4"/>
      <c r="K3878" s="4"/>
      <c r="L3878" s="4"/>
      <c r="M3878" s="4"/>
    </row>
    <row r="3879" spans="2:13" x14ac:dyDescent="0.25">
      <c r="B3879" s="4"/>
      <c r="C3879" s="4"/>
      <c r="D3879" s="4"/>
      <c r="E3879" s="4"/>
      <c r="F3879" s="4"/>
      <c r="G3879" s="4"/>
      <c r="H3879" s="4"/>
      <c r="I3879" s="4"/>
      <c r="J3879" s="4"/>
      <c r="K3879" s="4"/>
      <c r="L3879" s="4"/>
      <c r="M3879" s="4"/>
    </row>
    <row r="3880" spans="2:13" x14ac:dyDescent="0.25">
      <c r="B3880" s="4"/>
      <c r="C3880" s="4"/>
      <c r="D3880" s="4"/>
      <c r="E3880" s="4"/>
      <c r="F3880" s="4"/>
      <c r="G3880" s="4"/>
      <c r="H3880" s="4"/>
      <c r="I3880" s="4"/>
      <c r="J3880" s="4"/>
      <c r="K3880" s="4"/>
      <c r="L3880" s="4"/>
      <c r="M3880" s="4"/>
    </row>
    <row r="3881" spans="2:13" x14ac:dyDescent="0.25">
      <c r="B3881" s="4"/>
      <c r="C3881" s="4"/>
      <c r="D3881" s="4"/>
      <c r="E3881" s="4"/>
      <c r="F3881" s="4"/>
      <c r="G3881" s="4"/>
      <c r="H3881" s="4"/>
      <c r="I3881" s="4"/>
      <c r="J3881" s="4"/>
      <c r="K3881" s="4"/>
      <c r="L3881" s="4"/>
      <c r="M3881" s="4"/>
    </row>
    <row r="3882" spans="2:13" x14ac:dyDescent="0.25">
      <c r="B3882" s="4"/>
      <c r="C3882" s="4"/>
      <c r="D3882" s="4"/>
      <c r="E3882" s="4"/>
      <c r="F3882" s="4"/>
      <c r="G3882" s="4"/>
      <c r="H3882" s="4"/>
      <c r="I3882" s="4"/>
      <c r="J3882" s="4"/>
      <c r="K3882" s="4"/>
      <c r="L3882" s="4"/>
      <c r="M3882" s="4"/>
    </row>
    <row r="3883" spans="2:13" x14ac:dyDescent="0.25">
      <c r="B3883" s="4"/>
      <c r="C3883" s="4"/>
      <c r="D3883" s="4"/>
      <c r="E3883" s="4"/>
      <c r="F3883" s="4"/>
      <c r="G3883" s="4"/>
      <c r="H3883" s="4"/>
      <c r="I3883" s="4"/>
      <c r="J3883" s="4"/>
      <c r="K3883" s="4"/>
      <c r="L3883" s="4"/>
      <c r="M3883" s="4"/>
    </row>
    <row r="3884" spans="2:13" x14ac:dyDescent="0.25">
      <c r="B3884" s="4"/>
      <c r="C3884" s="4"/>
      <c r="D3884" s="4"/>
      <c r="E3884" s="4"/>
      <c r="F3884" s="4"/>
      <c r="G3884" s="4"/>
      <c r="H3884" s="4"/>
      <c r="I3884" s="4"/>
      <c r="J3884" s="4"/>
      <c r="K3884" s="4"/>
      <c r="L3884" s="4"/>
      <c r="M3884" s="4"/>
    </row>
    <row r="3885" spans="2:13" x14ac:dyDescent="0.25">
      <c r="B3885" s="4"/>
      <c r="C3885" s="4"/>
      <c r="D3885" s="4"/>
      <c r="E3885" s="4"/>
      <c r="F3885" s="4"/>
      <c r="G3885" s="4"/>
      <c r="H3885" s="4"/>
      <c r="I3885" s="4"/>
      <c r="J3885" s="4"/>
      <c r="K3885" s="4"/>
      <c r="L3885" s="4"/>
      <c r="M3885" s="4"/>
    </row>
    <row r="3886" spans="2:13" x14ac:dyDescent="0.25">
      <c r="B3886" s="4"/>
      <c r="C3886" s="4"/>
      <c r="D3886" s="4"/>
      <c r="E3886" s="4"/>
      <c r="F3886" s="4"/>
      <c r="G3886" s="4"/>
      <c r="H3886" s="4"/>
      <c r="I3886" s="4"/>
      <c r="J3886" s="4"/>
      <c r="K3886" s="4"/>
      <c r="L3886" s="4"/>
      <c r="M3886" s="4"/>
    </row>
    <row r="3887" spans="2:13" x14ac:dyDescent="0.25">
      <c r="B3887" s="4"/>
      <c r="C3887" s="4"/>
      <c r="D3887" s="4"/>
      <c r="E3887" s="4"/>
      <c r="F3887" s="4"/>
      <c r="G3887" s="4"/>
      <c r="H3887" s="4"/>
      <c r="I3887" s="4"/>
      <c r="J3887" s="4"/>
      <c r="K3887" s="4"/>
      <c r="L3887" s="4"/>
      <c r="M3887" s="4"/>
    </row>
    <row r="3888" spans="2:13" x14ac:dyDescent="0.25">
      <c r="B3888" s="4"/>
      <c r="C3888" s="4"/>
      <c r="D3888" s="4"/>
      <c r="E3888" s="4"/>
      <c r="F3888" s="4"/>
      <c r="G3888" s="4"/>
      <c r="H3888" s="4"/>
      <c r="I3888" s="4"/>
      <c r="J3888" s="4"/>
      <c r="K3888" s="4"/>
      <c r="L3888" s="4"/>
      <c r="M3888" s="4"/>
    </row>
    <row r="3889" spans="2:13" x14ac:dyDescent="0.25">
      <c r="B3889" s="4"/>
      <c r="C3889" s="4"/>
      <c r="D3889" s="4"/>
      <c r="E3889" s="4"/>
      <c r="F3889" s="4"/>
      <c r="G3889" s="4"/>
      <c r="H3889" s="4"/>
      <c r="I3889" s="4"/>
      <c r="J3889" s="4"/>
      <c r="K3889" s="4"/>
      <c r="L3889" s="4"/>
      <c r="M3889" s="4"/>
    </row>
    <row r="3890" spans="2:13" x14ac:dyDescent="0.25">
      <c r="B3890" s="4"/>
      <c r="C3890" s="4"/>
      <c r="D3890" s="4"/>
      <c r="E3890" s="4"/>
      <c r="F3890" s="4"/>
      <c r="G3890" s="4"/>
      <c r="H3890" s="4"/>
      <c r="I3890" s="4"/>
      <c r="J3890" s="4"/>
      <c r="K3890" s="4"/>
      <c r="L3890" s="4"/>
      <c r="M3890" s="4"/>
    </row>
    <row r="3891" spans="2:13" x14ac:dyDescent="0.25">
      <c r="B3891" s="4"/>
      <c r="C3891" s="4"/>
      <c r="D3891" s="4"/>
      <c r="E3891" s="4"/>
      <c r="F3891" s="4"/>
      <c r="G3891" s="4"/>
      <c r="H3891" s="4"/>
      <c r="I3891" s="4"/>
      <c r="J3891" s="4"/>
      <c r="K3891" s="4"/>
      <c r="L3891" s="4"/>
      <c r="M3891" s="4"/>
    </row>
    <row r="3892" spans="2:13" x14ac:dyDescent="0.25">
      <c r="B3892" s="4"/>
      <c r="C3892" s="4"/>
      <c r="D3892" s="4"/>
      <c r="E3892" s="4"/>
      <c r="F3892" s="4"/>
      <c r="G3892" s="4"/>
      <c r="H3892" s="4"/>
      <c r="I3892" s="4"/>
      <c r="J3892" s="4"/>
      <c r="K3892" s="4"/>
      <c r="L3892" s="4"/>
      <c r="M3892" s="4"/>
    </row>
    <row r="3893" spans="2:13" x14ac:dyDescent="0.25">
      <c r="B3893" s="4"/>
      <c r="C3893" s="4"/>
      <c r="D3893" s="4"/>
      <c r="E3893" s="4"/>
      <c r="F3893" s="4"/>
      <c r="G3893" s="4"/>
      <c r="H3893" s="4"/>
      <c r="I3893" s="4"/>
      <c r="J3893" s="4"/>
      <c r="K3893" s="4"/>
      <c r="L3893" s="4"/>
      <c r="M3893" s="4"/>
    </row>
    <row r="3894" spans="2:13" x14ac:dyDescent="0.25">
      <c r="B3894" s="4"/>
      <c r="C3894" s="4"/>
      <c r="D3894" s="4"/>
      <c r="E3894" s="4"/>
      <c r="F3894" s="4"/>
      <c r="G3894" s="4"/>
      <c r="H3894" s="4"/>
      <c r="I3894" s="4"/>
      <c r="J3894" s="4"/>
      <c r="K3894" s="4"/>
      <c r="L3894" s="4"/>
      <c r="M3894" s="4"/>
    </row>
    <row r="3895" spans="2:13" x14ac:dyDescent="0.25">
      <c r="B3895" s="4"/>
      <c r="C3895" s="4"/>
      <c r="D3895" s="4"/>
      <c r="E3895" s="4"/>
      <c r="F3895" s="4"/>
      <c r="G3895" s="4"/>
      <c r="H3895" s="4"/>
      <c r="I3895" s="4"/>
      <c r="J3895" s="4"/>
      <c r="K3895" s="4"/>
      <c r="L3895" s="4"/>
      <c r="M3895" s="4"/>
    </row>
    <row r="3896" spans="2:13" x14ac:dyDescent="0.25">
      <c r="B3896" s="4"/>
      <c r="C3896" s="4"/>
      <c r="D3896" s="4"/>
      <c r="E3896" s="4"/>
      <c r="F3896" s="4"/>
      <c r="G3896" s="4"/>
      <c r="H3896" s="4"/>
      <c r="I3896" s="4"/>
      <c r="J3896" s="4"/>
      <c r="K3896" s="4"/>
      <c r="L3896" s="4"/>
      <c r="M3896" s="4"/>
    </row>
    <row r="3897" spans="2:13" x14ac:dyDescent="0.25">
      <c r="B3897" s="4"/>
      <c r="C3897" s="4"/>
      <c r="D3897" s="4"/>
      <c r="E3897" s="4"/>
      <c r="F3897" s="4"/>
      <c r="G3897" s="4"/>
      <c r="H3897" s="4"/>
      <c r="I3897" s="4"/>
      <c r="J3897" s="4"/>
      <c r="K3897" s="4"/>
      <c r="L3897" s="4"/>
      <c r="M3897" s="4"/>
    </row>
    <row r="3898" spans="2:13" x14ac:dyDescent="0.25">
      <c r="B3898" s="4"/>
      <c r="C3898" s="4"/>
      <c r="D3898" s="4"/>
      <c r="E3898" s="4"/>
      <c r="F3898" s="4"/>
      <c r="G3898" s="4"/>
      <c r="H3898" s="4"/>
      <c r="I3898" s="4"/>
      <c r="J3898" s="4"/>
      <c r="K3898" s="4"/>
      <c r="L3898" s="4"/>
      <c r="M3898" s="4"/>
    </row>
    <row r="3899" spans="2:13" x14ac:dyDescent="0.25">
      <c r="B3899" s="4"/>
      <c r="C3899" s="4"/>
      <c r="D3899" s="4"/>
      <c r="E3899" s="4"/>
      <c r="F3899" s="4"/>
      <c r="G3899" s="4"/>
      <c r="H3899" s="4"/>
      <c r="I3899" s="4"/>
      <c r="J3899" s="4"/>
      <c r="K3899" s="4"/>
      <c r="L3899" s="4"/>
      <c r="M3899" s="4"/>
    </row>
    <row r="3900" spans="2:13" x14ac:dyDescent="0.25">
      <c r="B3900" s="4"/>
      <c r="C3900" s="4"/>
      <c r="D3900" s="4"/>
      <c r="E3900" s="4"/>
      <c r="F3900" s="4"/>
      <c r="G3900" s="4"/>
      <c r="H3900" s="4"/>
      <c r="I3900" s="4"/>
      <c r="J3900" s="4"/>
      <c r="K3900" s="4"/>
      <c r="L3900" s="4"/>
      <c r="M3900" s="4"/>
    </row>
    <row r="3901" spans="2:13" x14ac:dyDescent="0.25">
      <c r="B3901" s="4"/>
      <c r="C3901" s="4"/>
      <c r="D3901" s="4"/>
      <c r="E3901" s="4"/>
      <c r="F3901" s="4"/>
      <c r="G3901" s="4"/>
      <c r="H3901" s="4"/>
      <c r="I3901" s="4"/>
      <c r="J3901" s="4"/>
      <c r="K3901" s="4"/>
      <c r="L3901" s="4"/>
      <c r="M3901" s="4"/>
    </row>
    <row r="3902" spans="2:13" x14ac:dyDescent="0.25">
      <c r="B3902" s="4"/>
      <c r="C3902" s="4"/>
      <c r="D3902" s="4"/>
      <c r="E3902" s="4"/>
      <c r="F3902" s="4"/>
      <c r="G3902" s="4"/>
      <c r="H3902" s="4"/>
      <c r="I3902" s="4"/>
      <c r="J3902" s="4"/>
      <c r="K3902" s="4"/>
      <c r="L3902" s="4"/>
      <c r="M3902" s="4"/>
    </row>
    <row r="3903" spans="2:13" x14ac:dyDescent="0.25">
      <c r="B3903" s="4"/>
      <c r="C3903" s="4"/>
      <c r="D3903" s="4"/>
      <c r="E3903" s="4"/>
      <c r="F3903" s="4"/>
      <c r="G3903" s="4"/>
      <c r="H3903" s="4"/>
      <c r="I3903" s="4"/>
      <c r="J3903" s="4"/>
      <c r="K3903" s="4"/>
      <c r="L3903" s="4"/>
      <c r="M3903" s="4"/>
    </row>
    <row r="3904" spans="2:13" x14ac:dyDescent="0.25">
      <c r="B3904" s="4"/>
      <c r="C3904" s="4"/>
      <c r="D3904" s="4"/>
      <c r="E3904" s="4"/>
      <c r="F3904" s="4"/>
      <c r="G3904" s="4"/>
      <c r="H3904" s="4"/>
      <c r="I3904" s="4"/>
      <c r="J3904" s="4"/>
      <c r="K3904" s="4"/>
      <c r="L3904" s="4"/>
      <c r="M3904" s="4"/>
    </row>
    <row r="3905" spans="2:13" x14ac:dyDescent="0.25">
      <c r="B3905" s="4"/>
      <c r="C3905" s="4"/>
      <c r="D3905" s="4"/>
      <c r="E3905" s="4"/>
      <c r="F3905" s="4"/>
      <c r="G3905" s="4"/>
      <c r="H3905" s="4"/>
      <c r="I3905" s="4"/>
      <c r="J3905" s="4"/>
      <c r="K3905" s="4"/>
      <c r="L3905" s="4"/>
      <c r="M3905" s="4"/>
    </row>
    <row r="3906" spans="2:13" x14ac:dyDescent="0.25">
      <c r="B3906" s="4"/>
      <c r="C3906" s="4"/>
      <c r="D3906" s="4"/>
      <c r="E3906" s="4"/>
      <c r="F3906" s="4"/>
      <c r="G3906" s="4"/>
      <c r="H3906" s="4"/>
      <c r="I3906" s="4"/>
      <c r="J3906" s="4"/>
      <c r="K3906" s="4"/>
      <c r="L3906" s="4"/>
      <c r="M3906" s="4"/>
    </row>
    <row r="3907" spans="2:13" x14ac:dyDescent="0.25">
      <c r="B3907" s="4"/>
      <c r="C3907" s="4"/>
      <c r="D3907" s="4"/>
      <c r="E3907" s="4"/>
      <c r="F3907" s="4"/>
      <c r="G3907" s="4"/>
      <c r="H3907" s="4"/>
      <c r="I3907" s="4"/>
      <c r="J3907" s="4"/>
      <c r="K3907" s="4"/>
      <c r="L3907" s="4"/>
      <c r="M3907" s="4"/>
    </row>
    <row r="3908" spans="2:13" x14ac:dyDescent="0.25">
      <c r="B3908" s="4"/>
      <c r="C3908" s="4"/>
      <c r="D3908" s="4"/>
      <c r="E3908" s="4"/>
      <c r="F3908" s="4"/>
      <c r="G3908" s="4"/>
      <c r="H3908" s="4"/>
      <c r="I3908" s="4"/>
      <c r="J3908" s="4"/>
      <c r="K3908" s="4"/>
      <c r="L3908" s="4"/>
      <c r="M3908" s="4"/>
    </row>
    <row r="3909" spans="2:13" x14ac:dyDescent="0.25">
      <c r="B3909" s="4"/>
      <c r="C3909" s="4"/>
      <c r="D3909" s="4"/>
      <c r="E3909" s="4"/>
      <c r="F3909" s="4"/>
      <c r="G3909" s="4"/>
      <c r="H3909" s="4"/>
      <c r="I3909" s="4"/>
      <c r="J3909" s="4"/>
      <c r="K3909" s="4"/>
      <c r="L3909" s="4"/>
      <c r="M3909" s="4"/>
    </row>
    <row r="3910" spans="2:13" x14ac:dyDescent="0.25">
      <c r="B3910" s="4"/>
      <c r="C3910" s="4"/>
      <c r="D3910" s="4"/>
      <c r="E3910" s="4"/>
      <c r="F3910" s="4"/>
      <c r="G3910" s="4"/>
      <c r="H3910" s="4"/>
      <c r="I3910" s="4"/>
      <c r="J3910" s="4"/>
      <c r="K3910" s="4"/>
      <c r="L3910" s="4"/>
      <c r="M3910" s="4"/>
    </row>
    <row r="3911" spans="2:13" x14ac:dyDescent="0.25">
      <c r="B3911" s="4"/>
      <c r="C3911" s="4"/>
      <c r="D3911" s="4"/>
      <c r="E3911" s="4"/>
      <c r="F3911" s="4"/>
      <c r="G3911" s="4"/>
      <c r="H3911" s="4"/>
      <c r="I3911" s="4"/>
      <c r="J3911" s="4"/>
      <c r="K3911" s="4"/>
      <c r="L3911" s="4"/>
      <c r="M3911" s="4"/>
    </row>
    <row r="3912" spans="2:13" x14ac:dyDescent="0.25">
      <c r="B3912" s="4"/>
      <c r="C3912" s="4"/>
      <c r="D3912" s="4"/>
      <c r="E3912" s="4"/>
      <c r="F3912" s="4"/>
      <c r="G3912" s="4"/>
      <c r="H3912" s="4"/>
      <c r="I3912" s="4"/>
      <c r="J3912" s="4"/>
      <c r="K3912" s="4"/>
      <c r="L3912" s="4"/>
      <c r="M3912" s="4"/>
    </row>
    <row r="3913" spans="2:13" x14ac:dyDescent="0.25">
      <c r="B3913" s="4"/>
      <c r="C3913" s="4"/>
      <c r="D3913" s="4"/>
      <c r="E3913" s="4"/>
      <c r="F3913" s="4"/>
      <c r="G3913" s="4"/>
      <c r="H3913" s="4"/>
      <c r="I3913" s="4"/>
      <c r="J3913" s="4"/>
      <c r="K3913" s="4"/>
      <c r="L3913" s="4"/>
      <c r="M3913" s="4"/>
    </row>
    <row r="3914" spans="2:13" x14ac:dyDescent="0.25">
      <c r="B3914" s="4"/>
      <c r="C3914" s="4"/>
      <c r="D3914" s="4"/>
      <c r="E3914" s="4"/>
      <c r="F3914" s="4"/>
      <c r="G3914" s="4"/>
      <c r="H3914" s="4"/>
      <c r="I3914" s="4"/>
      <c r="J3914" s="4"/>
      <c r="K3914" s="4"/>
      <c r="L3914" s="4"/>
      <c r="M3914" s="4"/>
    </row>
    <row r="3915" spans="2:13" x14ac:dyDescent="0.25">
      <c r="B3915" s="4"/>
      <c r="C3915" s="4"/>
      <c r="D3915" s="4"/>
      <c r="E3915" s="4"/>
      <c r="F3915" s="4"/>
      <c r="G3915" s="4"/>
      <c r="H3915" s="4"/>
      <c r="I3915" s="4"/>
      <c r="J3915" s="4"/>
      <c r="K3915" s="4"/>
      <c r="L3915" s="4"/>
      <c r="M3915" s="4"/>
    </row>
    <row r="3916" spans="2:13" x14ac:dyDescent="0.25">
      <c r="B3916" s="4"/>
      <c r="C3916" s="4"/>
      <c r="D3916" s="4"/>
      <c r="E3916" s="4"/>
      <c r="F3916" s="4"/>
      <c r="G3916" s="4"/>
      <c r="H3916" s="4"/>
      <c r="I3916" s="4"/>
      <c r="J3916" s="4"/>
      <c r="K3916" s="4"/>
      <c r="L3916" s="4"/>
      <c r="M3916" s="4"/>
    </row>
    <row r="3917" spans="2:13" x14ac:dyDescent="0.25">
      <c r="B3917" s="4"/>
      <c r="C3917" s="4"/>
      <c r="D3917" s="4"/>
      <c r="E3917" s="4"/>
      <c r="F3917" s="4"/>
      <c r="G3917" s="4"/>
      <c r="H3917" s="4"/>
      <c r="I3917" s="4"/>
      <c r="J3917" s="4"/>
      <c r="K3917" s="4"/>
      <c r="L3917" s="4"/>
      <c r="M3917" s="4"/>
    </row>
    <row r="3918" spans="2:13" x14ac:dyDescent="0.25">
      <c r="B3918" s="4"/>
      <c r="C3918" s="4"/>
      <c r="D3918" s="4"/>
      <c r="E3918" s="4"/>
      <c r="F3918" s="4"/>
      <c r="G3918" s="4"/>
      <c r="H3918" s="4"/>
      <c r="I3918" s="4"/>
      <c r="J3918" s="4"/>
      <c r="K3918" s="4"/>
      <c r="L3918" s="4"/>
      <c r="M3918" s="4"/>
    </row>
    <row r="3919" spans="2:13" x14ac:dyDescent="0.25">
      <c r="B3919" s="4"/>
      <c r="C3919" s="4"/>
      <c r="D3919" s="4"/>
      <c r="E3919" s="4"/>
      <c r="F3919" s="4"/>
      <c r="G3919" s="4"/>
      <c r="H3919" s="4"/>
      <c r="I3919" s="4"/>
      <c r="J3919" s="4"/>
      <c r="K3919" s="4"/>
      <c r="L3919" s="4"/>
      <c r="M3919" s="4"/>
    </row>
    <row r="3920" spans="2:13" x14ac:dyDescent="0.25">
      <c r="B3920" s="4"/>
      <c r="C3920" s="4"/>
      <c r="D3920" s="4"/>
      <c r="E3920" s="4"/>
      <c r="F3920" s="4"/>
      <c r="G3920" s="4"/>
      <c r="H3920" s="4"/>
      <c r="I3920" s="4"/>
      <c r="J3920" s="4"/>
      <c r="K3920" s="4"/>
      <c r="L3920" s="4"/>
      <c r="M3920" s="4"/>
    </row>
    <row r="3921" spans="2:13" x14ac:dyDescent="0.25">
      <c r="B3921" s="4"/>
      <c r="C3921" s="4"/>
      <c r="D3921" s="4"/>
      <c r="E3921" s="4"/>
      <c r="F3921" s="4"/>
      <c r="G3921" s="4"/>
      <c r="H3921" s="4"/>
      <c r="I3921" s="4"/>
      <c r="J3921" s="4"/>
      <c r="K3921" s="4"/>
      <c r="L3921" s="4"/>
      <c r="M3921" s="4"/>
    </row>
    <row r="3922" spans="2:13" x14ac:dyDescent="0.25">
      <c r="B3922" s="4"/>
      <c r="C3922" s="4"/>
      <c r="D3922" s="4"/>
      <c r="E3922" s="4"/>
      <c r="F3922" s="4"/>
      <c r="G3922" s="4"/>
      <c r="H3922" s="4"/>
      <c r="I3922" s="4"/>
      <c r="J3922" s="4"/>
      <c r="K3922" s="4"/>
      <c r="L3922" s="4"/>
      <c r="M3922" s="4"/>
    </row>
    <row r="3923" spans="2:13" x14ac:dyDescent="0.25">
      <c r="B3923" s="4"/>
      <c r="C3923" s="4"/>
      <c r="D3923" s="4"/>
      <c r="E3923" s="4"/>
      <c r="F3923" s="4"/>
      <c r="G3923" s="4"/>
      <c r="H3923" s="4"/>
      <c r="I3923" s="4"/>
      <c r="J3923" s="4"/>
      <c r="K3923" s="4"/>
      <c r="L3923" s="4"/>
      <c r="M3923" s="4"/>
    </row>
    <row r="3924" spans="2:13" x14ac:dyDescent="0.25">
      <c r="B3924" s="4"/>
      <c r="C3924" s="4"/>
      <c r="D3924" s="4"/>
      <c r="E3924" s="4"/>
      <c r="F3924" s="4"/>
      <c r="G3924" s="4"/>
      <c r="H3924" s="4"/>
      <c r="I3924" s="4"/>
      <c r="J3924" s="4"/>
      <c r="K3924" s="4"/>
      <c r="L3924" s="4"/>
      <c r="M3924" s="4"/>
    </row>
    <row r="3925" spans="2:13" x14ac:dyDescent="0.25">
      <c r="B3925" s="4"/>
      <c r="C3925" s="4"/>
      <c r="D3925" s="4"/>
      <c r="E3925" s="4"/>
      <c r="F3925" s="4"/>
      <c r="G3925" s="4"/>
      <c r="H3925" s="4"/>
      <c r="I3925" s="4"/>
      <c r="J3925" s="4"/>
      <c r="K3925" s="4"/>
      <c r="L3925" s="4"/>
      <c r="M3925" s="4"/>
    </row>
    <row r="3926" spans="2:13" x14ac:dyDescent="0.25">
      <c r="B3926" s="4"/>
      <c r="C3926" s="4"/>
      <c r="D3926" s="4"/>
      <c r="E3926" s="4"/>
      <c r="F3926" s="4"/>
      <c r="G3926" s="4"/>
      <c r="H3926" s="4"/>
      <c r="I3926" s="4"/>
      <c r="J3926" s="4"/>
      <c r="K3926" s="4"/>
      <c r="L3926" s="4"/>
      <c r="M3926" s="4"/>
    </row>
    <row r="3927" spans="2:13" x14ac:dyDescent="0.25">
      <c r="B3927" s="4"/>
      <c r="C3927" s="4"/>
      <c r="D3927" s="4"/>
      <c r="E3927" s="4"/>
      <c r="F3927" s="4"/>
      <c r="G3927" s="4"/>
      <c r="H3927" s="4"/>
      <c r="I3927" s="4"/>
      <c r="J3927" s="4"/>
      <c r="K3927" s="4"/>
      <c r="L3927" s="4"/>
      <c r="M3927" s="4"/>
    </row>
    <row r="3928" spans="2:13" x14ac:dyDescent="0.25">
      <c r="B3928" s="4"/>
      <c r="C3928" s="4"/>
      <c r="D3928" s="4"/>
      <c r="E3928" s="4"/>
      <c r="F3928" s="4"/>
      <c r="G3928" s="4"/>
      <c r="H3928" s="4"/>
      <c r="I3928" s="4"/>
      <c r="J3928" s="4"/>
      <c r="K3928" s="4"/>
      <c r="L3928" s="4"/>
      <c r="M3928" s="4"/>
    </row>
    <row r="3929" spans="2:13" x14ac:dyDescent="0.25">
      <c r="B3929" s="4"/>
      <c r="C3929" s="4"/>
      <c r="D3929" s="4"/>
      <c r="E3929" s="4"/>
      <c r="F3929" s="4"/>
      <c r="G3929" s="4"/>
      <c r="H3929" s="4"/>
      <c r="I3929" s="4"/>
      <c r="J3929" s="4"/>
      <c r="K3929" s="4"/>
      <c r="L3929" s="4"/>
      <c r="M3929" s="4"/>
    </row>
    <row r="3930" spans="2:13" x14ac:dyDescent="0.25">
      <c r="B3930" s="4"/>
      <c r="C3930" s="4"/>
      <c r="D3930" s="4"/>
      <c r="E3930" s="4"/>
      <c r="F3930" s="4"/>
      <c r="G3930" s="4"/>
      <c r="H3930" s="4"/>
      <c r="I3930" s="4"/>
      <c r="J3930" s="4"/>
      <c r="K3930" s="4"/>
      <c r="L3930" s="4"/>
      <c r="M3930" s="4"/>
    </row>
    <row r="3931" spans="2:13" x14ac:dyDescent="0.25">
      <c r="B3931" s="4"/>
      <c r="C3931" s="4"/>
      <c r="D3931" s="4"/>
      <c r="E3931" s="4"/>
      <c r="F3931" s="4"/>
      <c r="G3931" s="4"/>
      <c r="H3931" s="4"/>
      <c r="I3931" s="4"/>
      <c r="J3931" s="4"/>
      <c r="K3931" s="4"/>
      <c r="L3931" s="4"/>
      <c r="M3931" s="4"/>
    </row>
    <row r="3932" spans="2:13" x14ac:dyDescent="0.25">
      <c r="B3932" s="4"/>
      <c r="C3932" s="4"/>
      <c r="D3932" s="4"/>
      <c r="E3932" s="4"/>
      <c r="F3932" s="4"/>
      <c r="G3932" s="4"/>
      <c r="H3932" s="4"/>
      <c r="I3932" s="4"/>
      <c r="J3932" s="4"/>
      <c r="K3932" s="4"/>
      <c r="L3932" s="4"/>
      <c r="M3932" s="4"/>
    </row>
    <row r="3933" spans="2:13" x14ac:dyDescent="0.25">
      <c r="B3933" s="4"/>
      <c r="C3933" s="4"/>
      <c r="D3933" s="4"/>
      <c r="E3933" s="4"/>
      <c r="F3933" s="4"/>
      <c r="G3933" s="4"/>
      <c r="H3933" s="4"/>
      <c r="I3933" s="4"/>
      <c r="J3933" s="4"/>
      <c r="K3933" s="4"/>
      <c r="L3933" s="4"/>
      <c r="M3933" s="4"/>
    </row>
    <row r="3934" spans="2:13" x14ac:dyDescent="0.25">
      <c r="B3934" s="4"/>
      <c r="C3934" s="4"/>
      <c r="D3934" s="4"/>
      <c r="E3934" s="4"/>
      <c r="F3934" s="4"/>
      <c r="G3934" s="4"/>
      <c r="H3934" s="4"/>
      <c r="I3934" s="4"/>
      <c r="J3934" s="4"/>
      <c r="K3934" s="4"/>
      <c r="L3934" s="4"/>
      <c r="M3934" s="4"/>
    </row>
    <row r="3935" spans="2:13" x14ac:dyDescent="0.25">
      <c r="B3935" s="4"/>
      <c r="C3935" s="4"/>
      <c r="D3935" s="4"/>
      <c r="E3935" s="4"/>
      <c r="F3935" s="4"/>
      <c r="G3935" s="4"/>
      <c r="H3935" s="4"/>
      <c r="I3935" s="4"/>
      <c r="J3935" s="4"/>
      <c r="K3935" s="4"/>
      <c r="L3935" s="4"/>
      <c r="M3935" s="4"/>
    </row>
    <row r="3936" spans="2:13" x14ac:dyDescent="0.25">
      <c r="B3936" s="4"/>
      <c r="C3936" s="4"/>
      <c r="D3936" s="4"/>
      <c r="E3936" s="4"/>
      <c r="F3936" s="4"/>
      <c r="G3936" s="4"/>
      <c r="H3936" s="4"/>
      <c r="I3936" s="4"/>
      <c r="J3936" s="4"/>
      <c r="K3936" s="4"/>
      <c r="L3936" s="4"/>
      <c r="M3936" s="4"/>
    </row>
    <row r="3937" spans="2:13" x14ac:dyDescent="0.25">
      <c r="B3937" s="4"/>
      <c r="C3937" s="4"/>
      <c r="D3937" s="4"/>
      <c r="E3937" s="4"/>
      <c r="F3937" s="4"/>
      <c r="G3937" s="4"/>
      <c r="H3937" s="4"/>
      <c r="I3937" s="4"/>
      <c r="J3937" s="4"/>
      <c r="K3937" s="4"/>
      <c r="L3937" s="4"/>
      <c r="M3937" s="4"/>
    </row>
    <row r="3938" spans="2:13" x14ac:dyDescent="0.25">
      <c r="B3938" s="4"/>
      <c r="C3938" s="4"/>
      <c r="D3938" s="4"/>
      <c r="E3938" s="4"/>
      <c r="F3938" s="4"/>
      <c r="G3938" s="4"/>
      <c r="H3938" s="4"/>
      <c r="I3938" s="4"/>
      <c r="J3938" s="4"/>
      <c r="K3938" s="4"/>
      <c r="L3938" s="4"/>
      <c r="M3938" s="4"/>
    </row>
    <row r="3939" spans="2:13" x14ac:dyDescent="0.25">
      <c r="B3939" s="4"/>
      <c r="C3939" s="4"/>
      <c r="D3939" s="4"/>
      <c r="E3939" s="4"/>
      <c r="F3939" s="4"/>
      <c r="G3939" s="4"/>
      <c r="H3939" s="4"/>
      <c r="I3939" s="4"/>
      <c r="J3939" s="4"/>
      <c r="K3939" s="4"/>
      <c r="L3939" s="4"/>
      <c r="M3939" s="4"/>
    </row>
    <row r="3940" spans="2:13" x14ac:dyDescent="0.25">
      <c r="B3940" s="4"/>
      <c r="C3940" s="4"/>
      <c r="D3940" s="4"/>
      <c r="E3940" s="4"/>
      <c r="F3940" s="4"/>
      <c r="G3940" s="4"/>
      <c r="H3940" s="4"/>
      <c r="I3940" s="4"/>
      <c r="J3940" s="4"/>
      <c r="K3940" s="4"/>
      <c r="L3940" s="4"/>
      <c r="M3940" s="4"/>
    </row>
    <row r="3941" spans="2:13" x14ac:dyDescent="0.25">
      <c r="B3941" s="4"/>
      <c r="C3941" s="4"/>
      <c r="D3941" s="4"/>
      <c r="E3941" s="4"/>
      <c r="F3941" s="4"/>
      <c r="G3941" s="4"/>
      <c r="H3941" s="4"/>
      <c r="I3941" s="4"/>
      <c r="J3941" s="4"/>
      <c r="K3941" s="4"/>
      <c r="L3941" s="4"/>
      <c r="M3941" s="4"/>
    </row>
    <row r="3942" spans="2:13" x14ac:dyDescent="0.25">
      <c r="B3942" s="4"/>
      <c r="C3942" s="4"/>
      <c r="D3942" s="4"/>
      <c r="E3942" s="4"/>
      <c r="F3942" s="4"/>
      <c r="G3942" s="4"/>
      <c r="H3942" s="4"/>
      <c r="I3942" s="4"/>
      <c r="J3942" s="4"/>
      <c r="K3942" s="4"/>
      <c r="L3942" s="4"/>
      <c r="M3942" s="4"/>
    </row>
    <row r="3943" spans="2:13" x14ac:dyDescent="0.25">
      <c r="B3943" s="4"/>
      <c r="C3943" s="4"/>
      <c r="D3943" s="4"/>
      <c r="E3943" s="4"/>
      <c r="F3943" s="4"/>
      <c r="G3943" s="4"/>
      <c r="H3943" s="4"/>
      <c r="I3943" s="4"/>
      <c r="J3943" s="4"/>
      <c r="K3943" s="4"/>
      <c r="L3943" s="4"/>
      <c r="M3943" s="4"/>
    </row>
    <row r="3944" spans="2:13" x14ac:dyDescent="0.25">
      <c r="B3944" s="4"/>
      <c r="C3944" s="4"/>
      <c r="D3944" s="4"/>
      <c r="E3944" s="4"/>
      <c r="F3944" s="4"/>
      <c r="G3944" s="4"/>
      <c r="H3944" s="4"/>
      <c r="I3944" s="4"/>
      <c r="J3944" s="4"/>
      <c r="K3944" s="4"/>
      <c r="L3944" s="4"/>
      <c r="M3944" s="4"/>
    </row>
    <row r="3945" spans="2:13" x14ac:dyDescent="0.25">
      <c r="B3945" s="4"/>
      <c r="C3945" s="4"/>
      <c r="D3945" s="4"/>
      <c r="E3945" s="4"/>
      <c r="F3945" s="4"/>
      <c r="G3945" s="4"/>
      <c r="H3945" s="4"/>
      <c r="I3945" s="4"/>
      <c r="J3945" s="4"/>
      <c r="K3945" s="4"/>
      <c r="L3945" s="4"/>
      <c r="M3945" s="4"/>
    </row>
    <row r="3946" spans="2:13" x14ac:dyDescent="0.25">
      <c r="B3946" s="4"/>
      <c r="C3946" s="4"/>
      <c r="D3946" s="4"/>
      <c r="E3946" s="4"/>
      <c r="F3946" s="4"/>
      <c r="G3946" s="4"/>
      <c r="H3946" s="4"/>
      <c r="I3946" s="4"/>
      <c r="J3946" s="4"/>
      <c r="K3946" s="4"/>
      <c r="L3946" s="4"/>
      <c r="M3946" s="4"/>
    </row>
    <row r="3947" spans="2:13" x14ac:dyDescent="0.25">
      <c r="B3947" s="4"/>
      <c r="C3947" s="4"/>
      <c r="D3947" s="4"/>
      <c r="E3947" s="4"/>
      <c r="F3947" s="4"/>
      <c r="G3947" s="4"/>
      <c r="H3947" s="4"/>
      <c r="I3947" s="4"/>
      <c r="J3947" s="4"/>
      <c r="K3947" s="4"/>
      <c r="L3947" s="4"/>
      <c r="M3947" s="4"/>
    </row>
    <row r="3948" spans="2:13" x14ac:dyDescent="0.25">
      <c r="B3948" s="4"/>
      <c r="C3948" s="4"/>
      <c r="D3948" s="4"/>
      <c r="E3948" s="4"/>
      <c r="F3948" s="4"/>
      <c r="G3948" s="4"/>
      <c r="H3948" s="4"/>
      <c r="I3948" s="4"/>
      <c r="J3948" s="4"/>
      <c r="K3948" s="4"/>
      <c r="L3948" s="4"/>
      <c r="M3948" s="4"/>
    </row>
    <row r="3949" spans="2:13" x14ac:dyDescent="0.25">
      <c r="B3949" s="4"/>
      <c r="C3949" s="4"/>
      <c r="D3949" s="4"/>
      <c r="E3949" s="4"/>
      <c r="F3949" s="4"/>
      <c r="G3949" s="4"/>
      <c r="H3949" s="4"/>
      <c r="I3949" s="4"/>
      <c r="J3949" s="4"/>
      <c r="K3949" s="4"/>
      <c r="L3949" s="4"/>
      <c r="M3949" s="4"/>
    </row>
    <row r="3950" spans="2:13" x14ac:dyDescent="0.25">
      <c r="B3950" s="4"/>
      <c r="C3950" s="4"/>
      <c r="D3950" s="4"/>
      <c r="E3950" s="4"/>
      <c r="F3950" s="4"/>
      <c r="G3950" s="4"/>
      <c r="H3950" s="4"/>
      <c r="I3950" s="4"/>
      <c r="J3950" s="4"/>
      <c r="K3950" s="4"/>
      <c r="L3950" s="4"/>
      <c r="M3950" s="4"/>
    </row>
    <row r="3951" spans="2:13" x14ac:dyDescent="0.25">
      <c r="B3951" s="4"/>
      <c r="C3951" s="4"/>
      <c r="D3951" s="4"/>
      <c r="E3951" s="4"/>
      <c r="F3951" s="4"/>
      <c r="G3951" s="4"/>
      <c r="H3951" s="4"/>
      <c r="I3951" s="4"/>
      <c r="J3951" s="4"/>
      <c r="K3951" s="4"/>
      <c r="L3951" s="4"/>
      <c r="M3951" s="4"/>
    </row>
    <row r="3952" spans="2:13" x14ac:dyDescent="0.25">
      <c r="B3952" s="4"/>
      <c r="C3952" s="4"/>
      <c r="D3952" s="4"/>
      <c r="E3952" s="4"/>
      <c r="F3952" s="4"/>
      <c r="G3952" s="4"/>
      <c r="H3952" s="4"/>
      <c r="I3952" s="4"/>
      <c r="J3952" s="4"/>
      <c r="K3952" s="4"/>
      <c r="L3952" s="4"/>
      <c r="M3952" s="4"/>
    </row>
    <row r="3953" spans="2:13" x14ac:dyDescent="0.25">
      <c r="B3953" s="4"/>
      <c r="C3953" s="4"/>
      <c r="D3953" s="4"/>
      <c r="E3953" s="4"/>
      <c r="F3953" s="4"/>
      <c r="G3953" s="4"/>
      <c r="H3953" s="4"/>
      <c r="I3953" s="4"/>
      <c r="J3953" s="4"/>
      <c r="K3953" s="4"/>
      <c r="L3953" s="4"/>
      <c r="M3953" s="4"/>
    </row>
    <row r="3954" spans="2:13" x14ac:dyDescent="0.25">
      <c r="B3954" s="4"/>
      <c r="C3954" s="4"/>
      <c r="D3954" s="4"/>
      <c r="E3954" s="4"/>
      <c r="F3954" s="4"/>
      <c r="G3954" s="4"/>
      <c r="H3954" s="4"/>
      <c r="I3954" s="4"/>
      <c r="J3954" s="4"/>
      <c r="K3954" s="4"/>
      <c r="L3954" s="4"/>
      <c r="M3954" s="4"/>
    </row>
    <row r="3955" spans="2:13" x14ac:dyDescent="0.25">
      <c r="B3955" s="4"/>
      <c r="C3955" s="4"/>
      <c r="D3955" s="4"/>
      <c r="E3955" s="4"/>
      <c r="F3955" s="4"/>
      <c r="G3955" s="4"/>
      <c r="H3955" s="4"/>
      <c r="I3955" s="4"/>
      <c r="J3955" s="4"/>
      <c r="K3955" s="4"/>
      <c r="L3955" s="4"/>
      <c r="M3955" s="4"/>
    </row>
    <row r="3956" spans="2:13" x14ac:dyDescent="0.25">
      <c r="B3956" s="4"/>
      <c r="C3956" s="4"/>
      <c r="D3956" s="4"/>
      <c r="E3956" s="4"/>
      <c r="F3956" s="4"/>
      <c r="G3956" s="4"/>
      <c r="H3956" s="4"/>
      <c r="I3956" s="4"/>
      <c r="J3956" s="4"/>
      <c r="K3956" s="4"/>
      <c r="L3956" s="4"/>
      <c r="M3956" s="4"/>
    </row>
    <row r="3957" spans="2:13" x14ac:dyDescent="0.25">
      <c r="B3957" s="4"/>
      <c r="C3957" s="4"/>
      <c r="D3957" s="4"/>
      <c r="E3957" s="4"/>
      <c r="F3957" s="4"/>
      <c r="G3957" s="4"/>
      <c r="H3957" s="4"/>
      <c r="I3957" s="4"/>
      <c r="J3957" s="4"/>
      <c r="K3957" s="4"/>
      <c r="L3957" s="4"/>
      <c r="M3957" s="4"/>
    </row>
    <row r="3958" spans="2:13" x14ac:dyDescent="0.25">
      <c r="B3958" s="4"/>
      <c r="C3958" s="4"/>
      <c r="D3958" s="4"/>
      <c r="E3958" s="4"/>
      <c r="F3958" s="4"/>
      <c r="G3958" s="4"/>
      <c r="H3958" s="4"/>
      <c r="I3958" s="4"/>
      <c r="J3958" s="4"/>
      <c r="K3958" s="4"/>
      <c r="L3958" s="4"/>
      <c r="M3958" s="4"/>
    </row>
    <row r="3959" spans="2:13" x14ac:dyDescent="0.25">
      <c r="B3959" s="4"/>
      <c r="C3959" s="4"/>
      <c r="D3959" s="4"/>
      <c r="E3959" s="4"/>
      <c r="F3959" s="4"/>
      <c r="G3959" s="4"/>
      <c r="H3959" s="4"/>
      <c r="I3959" s="4"/>
      <c r="J3959" s="4"/>
      <c r="K3959" s="4"/>
      <c r="L3959" s="4"/>
      <c r="M3959" s="4"/>
    </row>
    <row r="3960" spans="2:13" x14ac:dyDescent="0.25">
      <c r="B3960" s="4"/>
      <c r="C3960" s="4"/>
      <c r="D3960" s="4"/>
      <c r="E3960" s="4"/>
      <c r="F3960" s="4"/>
      <c r="G3960" s="4"/>
      <c r="H3960" s="4"/>
      <c r="I3960" s="4"/>
      <c r="J3960" s="4"/>
      <c r="K3960" s="4"/>
      <c r="L3960" s="4"/>
      <c r="M3960" s="4"/>
    </row>
    <row r="3961" spans="2:13" x14ac:dyDescent="0.25">
      <c r="B3961" s="4"/>
      <c r="C3961" s="4"/>
      <c r="D3961" s="4"/>
      <c r="E3961" s="4"/>
      <c r="F3961" s="4"/>
      <c r="G3961" s="4"/>
      <c r="H3961" s="4"/>
      <c r="I3961" s="4"/>
      <c r="J3961" s="4"/>
      <c r="K3961" s="4"/>
      <c r="L3961" s="4"/>
      <c r="M3961" s="4"/>
    </row>
    <row r="3962" spans="2:13" x14ac:dyDescent="0.25">
      <c r="B3962" s="4"/>
      <c r="C3962" s="4"/>
      <c r="D3962" s="4"/>
      <c r="E3962" s="4"/>
      <c r="F3962" s="4"/>
      <c r="G3962" s="4"/>
      <c r="H3962" s="4"/>
      <c r="I3962" s="4"/>
      <c r="J3962" s="4"/>
      <c r="K3962" s="4"/>
      <c r="L3962" s="4"/>
      <c r="M3962" s="4"/>
    </row>
    <row r="3963" spans="2:13" x14ac:dyDescent="0.25">
      <c r="B3963" s="4"/>
      <c r="C3963" s="4"/>
      <c r="D3963" s="4"/>
      <c r="E3963" s="4"/>
      <c r="F3963" s="4"/>
      <c r="G3963" s="4"/>
      <c r="H3963" s="4"/>
      <c r="I3963" s="4"/>
      <c r="J3963" s="4"/>
      <c r="K3963" s="4"/>
      <c r="L3963" s="4"/>
      <c r="M3963" s="4"/>
    </row>
    <row r="3964" spans="2:13" x14ac:dyDescent="0.25">
      <c r="B3964" s="4"/>
      <c r="C3964" s="4"/>
      <c r="D3964" s="4"/>
      <c r="E3964" s="4"/>
      <c r="F3964" s="4"/>
      <c r="G3964" s="4"/>
      <c r="H3964" s="4"/>
      <c r="I3964" s="4"/>
      <c r="J3964" s="4"/>
      <c r="K3964" s="4"/>
      <c r="L3964" s="4"/>
      <c r="M3964" s="4"/>
    </row>
    <row r="3965" spans="2:13" x14ac:dyDescent="0.25">
      <c r="B3965" s="4"/>
      <c r="C3965" s="4"/>
      <c r="D3965" s="4"/>
      <c r="E3965" s="4"/>
      <c r="F3965" s="4"/>
      <c r="G3965" s="4"/>
      <c r="H3965" s="4"/>
      <c r="I3965" s="4"/>
      <c r="J3965" s="4"/>
      <c r="K3965" s="4"/>
      <c r="L3965" s="4"/>
      <c r="M3965" s="4"/>
    </row>
    <row r="3966" spans="2:13" x14ac:dyDescent="0.25">
      <c r="B3966" s="4"/>
      <c r="C3966" s="4"/>
      <c r="D3966" s="4"/>
      <c r="E3966" s="4"/>
      <c r="F3966" s="4"/>
      <c r="G3966" s="4"/>
      <c r="H3966" s="4"/>
      <c r="I3966" s="4"/>
      <c r="J3966" s="4"/>
      <c r="K3966" s="4"/>
      <c r="L3966" s="4"/>
      <c r="M3966" s="4"/>
    </row>
    <row r="3967" spans="2:13" x14ac:dyDescent="0.25">
      <c r="B3967" s="4"/>
      <c r="C3967" s="4"/>
      <c r="D3967" s="4"/>
      <c r="E3967" s="4"/>
      <c r="F3967" s="4"/>
      <c r="G3967" s="4"/>
      <c r="H3967" s="4"/>
      <c r="I3967" s="4"/>
      <c r="J3967" s="4"/>
      <c r="K3967" s="4"/>
      <c r="L3967" s="4"/>
      <c r="M3967" s="4"/>
    </row>
    <row r="3968" spans="2:13" x14ac:dyDescent="0.25">
      <c r="B3968" s="4"/>
      <c r="C3968" s="4"/>
      <c r="D3968" s="4"/>
      <c r="E3968" s="4"/>
      <c r="F3968" s="4"/>
      <c r="G3968" s="4"/>
      <c r="H3968" s="4"/>
      <c r="I3968" s="4"/>
      <c r="J3968" s="4"/>
      <c r="K3968" s="4"/>
      <c r="L3968" s="4"/>
      <c r="M3968" s="4"/>
    </row>
    <row r="3969" spans="2:13" x14ac:dyDescent="0.25">
      <c r="B3969" s="4"/>
      <c r="C3969" s="4"/>
      <c r="D3969" s="4"/>
      <c r="E3969" s="4"/>
      <c r="F3969" s="4"/>
      <c r="G3969" s="4"/>
      <c r="H3969" s="4"/>
      <c r="I3969" s="4"/>
      <c r="J3969" s="4"/>
      <c r="K3969" s="4"/>
      <c r="L3969" s="4"/>
      <c r="M3969" s="4"/>
    </row>
    <row r="3970" spans="2:13" x14ac:dyDescent="0.25">
      <c r="B3970" s="4"/>
      <c r="C3970" s="4"/>
      <c r="D3970" s="4"/>
      <c r="E3970" s="4"/>
      <c r="F3970" s="4"/>
      <c r="G3970" s="4"/>
      <c r="H3970" s="4"/>
      <c r="I3970" s="4"/>
      <c r="J3970" s="4"/>
      <c r="K3970" s="4"/>
      <c r="L3970" s="4"/>
      <c r="M3970" s="4"/>
    </row>
    <row r="3971" spans="2:13" x14ac:dyDescent="0.25">
      <c r="B3971" s="4"/>
      <c r="C3971" s="4"/>
      <c r="D3971" s="4"/>
      <c r="E3971" s="4"/>
      <c r="F3971" s="4"/>
      <c r="G3971" s="4"/>
      <c r="H3971" s="4"/>
      <c r="I3971" s="4"/>
      <c r="J3971" s="4"/>
      <c r="K3971" s="4"/>
      <c r="L3971" s="4"/>
      <c r="M3971" s="4"/>
    </row>
    <row r="3972" spans="2:13" x14ac:dyDescent="0.25">
      <c r="B3972" s="4"/>
      <c r="C3972" s="4"/>
      <c r="D3972" s="4"/>
      <c r="E3972" s="4"/>
      <c r="F3972" s="4"/>
      <c r="G3972" s="4"/>
      <c r="H3972" s="4"/>
      <c r="I3972" s="4"/>
      <c r="J3972" s="4"/>
      <c r="K3972" s="4"/>
      <c r="L3972" s="4"/>
      <c r="M3972" s="4"/>
    </row>
    <row r="3973" spans="2:13" x14ac:dyDescent="0.25">
      <c r="B3973" s="4"/>
      <c r="C3973" s="4"/>
      <c r="D3973" s="4"/>
      <c r="E3973" s="4"/>
      <c r="F3973" s="4"/>
      <c r="G3973" s="4"/>
      <c r="H3973" s="4"/>
      <c r="I3973" s="4"/>
      <c r="J3973" s="4"/>
      <c r="K3973" s="4"/>
      <c r="L3973" s="4"/>
      <c r="M3973" s="4"/>
    </row>
    <row r="3974" spans="2:13" x14ac:dyDescent="0.25">
      <c r="B3974" s="4"/>
      <c r="C3974" s="4"/>
      <c r="D3974" s="4"/>
      <c r="E3974" s="4"/>
      <c r="F3974" s="4"/>
      <c r="G3974" s="4"/>
      <c r="H3974" s="4"/>
      <c r="I3974" s="4"/>
      <c r="J3974" s="4"/>
      <c r="K3974" s="4"/>
      <c r="L3974" s="4"/>
      <c r="M3974" s="4"/>
    </row>
    <row r="3975" spans="2:13" x14ac:dyDescent="0.25">
      <c r="B3975" s="4"/>
      <c r="C3975" s="4"/>
      <c r="D3975" s="4"/>
      <c r="E3975" s="4"/>
      <c r="F3975" s="4"/>
      <c r="G3975" s="4"/>
      <c r="H3975" s="4"/>
      <c r="I3975" s="4"/>
      <c r="J3975" s="4"/>
      <c r="K3975" s="4"/>
      <c r="L3975" s="4"/>
      <c r="M3975" s="4"/>
    </row>
    <row r="3976" spans="2:13" x14ac:dyDescent="0.25">
      <c r="B3976" s="4"/>
      <c r="C3976" s="4"/>
      <c r="D3976" s="4"/>
      <c r="E3976" s="4"/>
      <c r="F3976" s="4"/>
      <c r="G3976" s="4"/>
      <c r="H3976" s="4"/>
      <c r="I3976" s="4"/>
      <c r="J3976" s="4"/>
      <c r="K3976" s="4"/>
      <c r="L3976" s="4"/>
      <c r="M3976" s="4"/>
    </row>
    <row r="3977" spans="2:13" x14ac:dyDescent="0.25">
      <c r="B3977" s="4"/>
      <c r="C3977" s="4"/>
      <c r="D3977" s="4"/>
      <c r="E3977" s="4"/>
      <c r="F3977" s="4"/>
      <c r="G3977" s="4"/>
      <c r="H3977" s="4"/>
      <c r="I3977" s="4"/>
      <c r="J3977" s="4"/>
      <c r="K3977" s="4"/>
      <c r="L3977" s="4"/>
      <c r="M3977" s="4"/>
    </row>
    <row r="3978" spans="2:13" x14ac:dyDescent="0.25">
      <c r="B3978" s="4"/>
      <c r="C3978" s="4"/>
      <c r="D3978" s="4"/>
      <c r="E3978" s="4"/>
      <c r="F3978" s="4"/>
      <c r="G3978" s="4"/>
      <c r="H3978" s="4"/>
      <c r="I3978" s="4"/>
      <c r="J3978" s="4"/>
      <c r="K3978" s="4"/>
      <c r="L3978" s="4"/>
      <c r="M3978" s="4"/>
    </row>
    <row r="3979" spans="2:13" x14ac:dyDescent="0.25">
      <c r="B3979" s="4"/>
      <c r="C3979" s="4"/>
      <c r="D3979" s="4"/>
      <c r="E3979" s="4"/>
      <c r="F3979" s="4"/>
      <c r="G3979" s="4"/>
      <c r="H3979" s="4"/>
      <c r="I3979" s="4"/>
      <c r="J3979" s="4"/>
      <c r="K3979" s="4"/>
      <c r="L3979" s="4"/>
      <c r="M3979" s="4"/>
    </row>
    <row r="3980" spans="2:13" x14ac:dyDescent="0.25">
      <c r="B3980" s="4"/>
      <c r="C3980" s="4"/>
      <c r="D3980" s="4"/>
      <c r="E3980" s="4"/>
      <c r="F3980" s="4"/>
      <c r="G3980" s="4"/>
      <c r="H3980" s="4"/>
      <c r="I3980" s="4"/>
      <c r="J3980" s="4"/>
      <c r="K3980" s="4"/>
      <c r="L3980" s="4"/>
      <c r="M3980" s="4"/>
    </row>
    <row r="3981" spans="2:13" x14ac:dyDescent="0.25">
      <c r="B3981" s="4"/>
      <c r="C3981" s="4"/>
      <c r="D3981" s="4"/>
      <c r="E3981" s="4"/>
      <c r="F3981" s="4"/>
      <c r="G3981" s="4"/>
      <c r="H3981" s="4"/>
      <c r="I3981" s="4"/>
      <c r="J3981" s="4"/>
      <c r="K3981" s="4"/>
      <c r="L3981" s="4"/>
      <c r="M3981" s="4"/>
    </row>
    <row r="3982" spans="2:13" x14ac:dyDescent="0.25">
      <c r="B3982" s="4"/>
      <c r="C3982" s="4"/>
      <c r="D3982" s="4"/>
      <c r="E3982" s="4"/>
      <c r="F3982" s="4"/>
      <c r="G3982" s="4"/>
      <c r="H3982" s="4"/>
      <c r="I3982" s="4"/>
      <c r="J3982" s="4"/>
      <c r="K3982" s="4"/>
      <c r="L3982" s="4"/>
      <c r="M3982" s="4"/>
    </row>
    <row r="3983" spans="2:13" x14ac:dyDescent="0.25">
      <c r="B3983" s="4"/>
      <c r="C3983" s="4"/>
      <c r="D3983" s="4"/>
      <c r="E3983" s="4"/>
      <c r="F3983" s="4"/>
      <c r="G3983" s="4"/>
      <c r="H3983" s="4"/>
      <c r="I3983" s="4"/>
      <c r="J3983" s="4"/>
      <c r="K3983" s="4"/>
      <c r="L3983" s="4"/>
      <c r="M3983" s="4"/>
    </row>
    <row r="3984" spans="2:13" x14ac:dyDescent="0.25">
      <c r="B3984" s="4"/>
      <c r="C3984" s="4"/>
      <c r="D3984" s="4"/>
      <c r="E3984" s="4"/>
      <c r="F3984" s="4"/>
      <c r="G3984" s="4"/>
      <c r="H3984" s="4"/>
      <c r="I3984" s="4"/>
      <c r="J3984" s="4"/>
      <c r="K3984" s="4"/>
      <c r="L3984" s="4"/>
      <c r="M3984" s="4"/>
    </row>
    <row r="3985" spans="2:13" x14ac:dyDescent="0.25">
      <c r="B3985" s="4"/>
      <c r="C3985" s="4"/>
      <c r="D3985" s="4"/>
      <c r="E3985" s="4"/>
      <c r="F3985" s="4"/>
      <c r="G3985" s="4"/>
      <c r="H3985" s="4"/>
      <c r="I3985" s="4"/>
      <c r="J3985" s="4"/>
      <c r="K3985" s="4"/>
      <c r="L3985" s="4"/>
      <c r="M3985" s="4"/>
    </row>
    <row r="3986" spans="2:13" x14ac:dyDescent="0.25">
      <c r="B3986" s="4"/>
      <c r="C3986" s="4"/>
      <c r="D3986" s="4"/>
      <c r="E3986" s="4"/>
      <c r="F3986" s="4"/>
      <c r="G3986" s="4"/>
      <c r="H3986" s="4"/>
      <c r="I3986" s="4"/>
      <c r="J3986" s="4"/>
      <c r="K3986" s="4"/>
      <c r="L3986" s="4"/>
      <c r="M3986" s="4"/>
    </row>
    <row r="3987" spans="2:13" x14ac:dyDescent="0.25">
      <c r="B3987" s="4"/>
      <c r="C3987" s="4"/>
      <c r="D3987" s="4"/>
      <c r="E3987" s="4"/>
      <c r="F3987" s="4"/>
      <c r="G3987" s="4"/>
      <c r="H3987" s="4"/>
      <c r="I3987" s="4"/>
      <c r="J3987" s="4"/>
      <c r="K3987" s="4"/>
      <c r="L3987" s="4"/>
      <c r="M3987" s="4"/>
    </row>
    <row r="3988" spans="2:13" x14ac:dyDescent="0.25">
      <c r="B3988" s="4"/>
      <c r="C3988" s="4"/>
      <c r="D3988" s="4"/>
      <c r="E3988" s="4"/>
      <c r="F3988" s="4"/>
      <c r="G3988" s="4"/>
      <c r="H3988" s="4"/>
      <c r="I3988" s="4"/>
      <c r="J3988" s="4"/>
      <c r="K3988" s="4"/>
      <c r="L3988" s="4"/>
      <c r="M3988" s="4"/>
    </row>
    <row r="3989" spans="2:13" x14ac:dyDescent="0.25">
      <c r="B3989" s="4"/>
      <c r="C3989" s="4"/>
      <c r="D3989" s="4"/>
      <c r="E3989" s="4"/>
      <c r="F3989" s="4"/>
      <c r="G3989" s="4"/>
      <c r="H3989" s="4"/>
      <c r="I3989" s="4"/>
      <c r="J3989" s="4"/>
      <c r="K3989" s="4"/>
      <c r="L3989" s="4"/>
      <c r="M3989" s="4"/>
    </row>
    <row r="3990" spans="2:13" x14ac:dyDescent="0.25">
      <c r="B3990" s="4"/>
      <c r="C3990" s="4"/>
      <c r="D3990" s="4"/>
      <c r="E3990" s="4"/>
      <c r="F3990" s="4"/>
      <c r="G3990" s="4"/>
      <c r="H3990" s="4"/>
      <c r="I3990" s="4"/>
      <c r="J3990" s="4"/>
      <c r="K3990" s="4"/>
      <c r="L3990" s="4"/>
      <c r="M3990" s="4"/>
    </row>
    <row r="3991" spans="2:13" x14ac:dyDescent="0.25">
      <c r="B3991" s="4"/>
      <c r="C3991" s="4"/>
      <c r="D3991" s="4"/>
      <c r="E3991" s="4"/>
      <c r="F3991" s="4"/>
      <c r="G3991" s="4"/>
      <c r="H3991" s="4"/>
      <c r="I3991" s="4"/>
      <c r="J3991" s="4"/>
      <c r="K3991" s="4"/>
      <c r="L3991" s="4"/>
      <c r="M3991" s="4"/>
    </row>
    <row r="3992" spans="2:13" x14ac:dyDescent="0.25">
      <c r="B3992" s="4"/>
      <c r="C3992" s="4"/>
      <c r="D3992" s="4"/>
      <c r="E3992" s="4"/>
      <c r="F3992" s="4"/>
      <c r="G3992" s="4"/>
      <c r="H3992" s="4"/>
      <c r="I3992" s="4"/>
      <c r="J3992" s="4"/>
      <c r="K3992" s="4"/>
      <c r="L3992" s="4"/>
      <c r="M3992" s="4"/>
    </row>
    <row r="3993" spans="2:13" x14ac:dyDescent="0.25">
      <c r="B3993" s="4"/>
      <c r="C3993" s="4"/>
      <c r="D3993" s="4"/>
      <c r="E3993" s="4"/>
      <c r="F3993" s="4"/>
      <c r="G3993" s="4"/>
      <c r="H3993" s="4"/>
      <c r="I3993" s="4"/>
      <c r="J3993" s="4"/>
      <c r="K3993" s="4"/>
      <c r="L3993" s="4"/>
      <c r="M3993" s="4"/>
    </row>
    <row r="3994" spans="2:13" x14ac:dyDescent="0.25">
      <c r="B3994" s="4"/>
      <c r="C3994" s="4"/>
      <c r="D3994" s="4"/>
      <c r="E3994" s="4"/>
      <c r="F3994" s="4"/>
      <c r="G3994" s="4"/>
      <c r="H3994" s="4"/>
      <c r="I3994" s="4"/>
      <c r="J3994" s="4"/>
      <c r="K3994" s="4"/>
      <c r="L3994" s="4"/>
      <c r="M3994" s="4"/>
    </row>
    <row r="3995" spans="2:13" x14ac:dyDescent="0.25">
      <c r="B3995" s="4"/>
      <c r="C3995" s="4"/>
      <c r="D3995" s="4"/>
      <c r="E3995" s="4"/>
      <c r="F3995" s="4"/>
      <c r="G3995" s="4"/>
      <c r="H3995" s="4"/>
      <c r="I3995" s="4"/>
      <c r="J3995" s="4"/>
      <c r="K3995" s="4"/>
      <c r="L3995" s="4"/>
      <c r="M3995" s="4"/>
    </row>
    <row r="3996" spans="2:13" x14ac:dyDescent="0.25">
      <c r="B3996" s="4"/>
      <c r="C3996" s="4"/>
      <c r="D3996" s="4"/>
      <c r="E3996" s="4"/>
      <c r="F3996" s="4"/>
      <c r="G3996" s="4"/>
      <c r="H3996" s="4"/>
      <c r="I3996" s="4"/>
      <c r="J3996" s="4"/>
      <c r="K3996" s="4"/>
      <c r="L3996" s="4"/>
      <c r="M3996" s="4"/>
    </row>
    <row r="3997" spans="2:13" x14ac:dyDescent="0.25">
      <c r="B3997" s="4"/>
      <c r="C3997" s="4"/>
      <c r="D3997" s="4"/>
      <c r="E3997" s="4"/>
      <c r="F3997" s="4"/>
      <c r="G3997" s="4"/>
      <c r="H3997" s="4"/>
      <c r="I3997" s="4"/>
      <c r="J3997" s="4"/>
      <c r="K3997" s="4"/>
      <c r="L3997" s="4"/>
      <c r="M3997" s="4"/>
    </row>
    <row r="3998" spans="2:13" x14ac:dyDescent="0.25">
      <c r="B3998" s="4"/>
      <c r="C3998" s="4"/>
      <c r="D3998" s="4"/>
      <c r="E3998" s="4"/>
      <c r="F3998" s="4"/>
      <c r="G3998" s="4"/>
      <c r="H3998" s="4"/>
      <c r="I3998" s="4"/>
      <c r="J3998" s="4"/>
      <c r="K3998" s="4"/>
      <c r="L3998" s="4"/>
      <c r="M3998" s="4"/>
    </row>
    <row r="3999" spans="2:13" x14ac:dyDescent="0.25">
      <c r="B3999" s="4"/>
      <c r="C3999" s="4"/>
      <c r="D3999" s="4"/>
      <c r="E3999" s="4"/>
      <c r="F3999" s="4"/>
      <c r="G3999" s="4"/>
      <c r="H3999" s="4"/>
      <c r="I3999" s="4"/>
      <c r="J3999" s="4"/>
      <c r="K3999" s="4"/>
      <c r="L3999" s="4"/>
      <c r="M3999" s="4"/>
    </row>
    <row r="4000" spans="2:13" x14ac:dyDescent="0.25">
      <c r="B4000" s="4"/>
      <c r="C4000" s="4"/>
      <c r="D4000" s="4"/>
      <c r="E4000" s="4"/>
      <c r="F4000" s="4"/>
      <c r="G4000" s="4"/>
      <c r="H4000" s="4"/>
      <c r="I4000" s="4"/>
      <c r="J4000" s="4"/>
      <c r="K4000" s="4"/>
      <c r="L4000" s="4"/>
      <c r="M4000" s="4"/>
    </row>
    <row r="4001" spans="2:13" x14ac:dyDescent="0.25">
      <c r="B4001" s="4"/>
      <c r="C4001" s="4"/>
      <c r="D4001" s="4"/>
      <c r="E4001" s="4"/>
      <c r="F4001" s="4"/>
      <c r="G4001" s="4"/>
      <c r="H4001" s="4"/>
      <c r="I4001" s="4"/>
      <c r="J4001" s="4"/>
      <c r="K4001" s="4"/>
      <c r="L4001" s="4"/>
      <c r="M4001" s="4"/>
    </row>
    <row r="4002" spans="2:13" x14ac:dyDescent="0.25">
      <c r="B4002" s="4"/>
      <c r="C4002" s="4"/>
      <c r="D4002" s="4"/>
      <c r="E4002" s="4"/>
      <c r="F4002" s="4"/>
      <c r="G4002" s="4"/>
      <c r="H4002" s="4"/>
      <c r="I4002" s="4"/>
      <c r="J4002" s="4"/>
      <c r="K4002" s="4"/>
      <c r="L4002" s="4"/>
      <c r="M4002" s="4"/>
    </row>
    <row r="4003" spans="2:13" x14ac:dyDescent="0.25">
      <c r="B4003" s="4"/>
      <c r="C4003" s="4"/>
      <c r="D4003" s="4"/>
      <c r="E4003" s="4"/>
      <c r="F4003" s="4"/>
      <c r="G4003" s="4"/>
      <c r="H4003" s="4"/>
      <c r="I4003" s="4"/>
      <c r="J4003" s="4"/>
      <c r="K4003" s="4"/>
      <c r="L4003" s="4"/>
      <c r="M4003" s="4"/>
    </row>
    <row r="4004" spans="2:13" x14ac:dyDescent="0.25">
      <c r="B4004" s="4"/>
      <c r="C4004" s="4"/>
      <c r="D4004" s="4"/>
      <c r="E4004" s="4"/>
      <c r="F4004" s="4"/>
      <c r="G4004" s="4"/>
      <c r="H4004" s="4"/>
      <c r="I4004" s="4"/>
      <c r="J4004" s="4"/>
      <c r="K4004" s="4"/>
      <c r="L4004" s="4"/>
      <c r="M4004" s="4"/>
    </row>
    <row r="4005" spans="2:13" x14ac:dyDescent="0.25">
      <c r="B4005" s="4"/>
      <c r="C4005" s="4"/>
      <c r="D4005" s="4"/>
      <c r="E4005" s="4"/>
      <c r="F4005" s="4"/>
      <c r="G4005" s="4"/>
      <c r="H4005" s="4"/>
      <c r="I4005" s="4"/>
      <c r="J4005" s="4"/>
      <c r="K4005" s="4"/>
      <c r="L4005" s="4"/>
      <c r="M4005" s="4"/>
    </row>
    <row r="4006" spans="2:13" x14ac:dyDescent="0.25">
      <c r="B4006" s="4"/>
      <c r="C4006" s="4"/>
      <c r="D4006" s="4"/>
      <c r="E4006" s="4"/>
      <c r="F4006" s="4"/>
      <c r="G4006" s="4"/>
      <c r="H4006" s="4"/>
      <c r="I4006" s="4"/>
      <c r="J4006" s="4"/>
      <c r="K4006" s="4"/>
      <c r="L4006" s="4"/>
      <c r="M4006" s="4"/>
    </row>
    <row r="4007" spans="2:13" x14ac:dyDescent="0.25">
      <c r="B4007" s="4"/>
      <c r="C4007" s="4"/>
      <c r="D4007" s="4"/>
      <c r="E4007" s="4"/>
      <c r="F4007" s="4"/>
      <c r="G4007" s="4"/>
      <c r="H4007" s="4"/>
      <c r="I4007" s="4"/>
      <c r="J4007" s="4"/>
      <c r="K4007" s="4"/>
      <c r="L4007" s="4"/>
      <c r="M4007" s="4"/>
    </row>
    <row r="4008" spans="2:13" x14ac:dyDescent="0.25">
      <c r="B4008" s="4"/>
      <c r="C4008" s="4"/>
      <c r="D4008" s="4"/>
      <c r="E4008" s="4"/>
      <c r="F4008" s="4"/>
      <c r="G4008" s="4"/>
      <c r="H4008" s="4"/>
      <c r="I4008" s="4"/>
      <c r="J4008" s="4"/>
      <c r="K4008" s="4"/>
      <c r="L4008" s="4"/>
      <c r="M4008" s="4"/>
    </row>
    <row r="4009" spans="2:13" x14ac:dyDescent="0.25">
      <c r="B4009" s="4"/>
      <c r="C4009" s="4"/>
      <c r="D4009" s="4"/>
      <c r="E4009" s="4"/>
      <c r="F4009" s="4"/>
      <c r="G4009" s="4"/>
      <c r="H4009" s="4"/>
      <c r="I4009" s="4"/>
      <c r="J4009" s="4"/>
      <c r="K4009" s="4"/>
      <c r="L4009" s="4"/>
      <c r="M4009" s="4"/>
    </row>
    <row r="4010" spans="2:13" x14ac:dyDescent="0.25">
      <c r="B4010" s="4"/>
      <c r="C4010" s="4"/>
      <c r="D4010" s="4"/>
      <c r="E4010" s="4"/>
      <c r="F4010" s="4"/>
      <c r="G4010" s="4"/>
      <c r="H4010" s="4"/>
      <c r="I4010" s="4"/>
      <c r="J4010" s="4"/>
      <c r="K4010" s="4"/>
      <c r="L4010" s="4"/>
      <c r="M4010" s="4"/>
    </row>
    <row r="4011" spans="2:13" x14ac:dyDescent="0.25">
      <c r="B4011" s="4"/>
      <c r="C4011" s="4"/>
      <c r="D4011" s="4"/>
      <c r="E4011" s="4"/>
      <c r="F4011" s="4"/>
      <c r="G4011" s="4"/>
      <c r="H4011" s="4"/>
      <c r="I4011" s="4"/>
      <c r="J4011" s="4"/>
      <c r="K4011" s="4"/>
      <c r="L4011" s="4"/>
      <c r="M4011" s="4"/>
    </row>
    <row r="4012" spans="2:13" x14ac:dyDescent="0.25">
      <c r="B4012" s="4"/>
      <c r="C4012" s="4"/>
      <c r="D4012" s="4"/>
      <c r="E4012" s="4"/>
      <c r="F4012" s="4"/>
      <c r="G4012" s="4"/>
      <c r="H4012" s="4"/>
      <c r="I4012" s="4"/>
      <c r="J4012" s="4"/>
      <c r="K4012" s="4"/>
      <c r="L4012" s="4"/>
      <c r="M4012" s="4"/>
    </row>
    <row r="4013" spans="2:13" x14ac:dyDescent="0.25">
      <c r="B4013" s="4"/>
      <c r="C4013" s="4"/>
      <c r="D4013" s="4"/>
      <c r="E4013" s="4"/>
      <c r="F4013" s="4"/>
      <c r="G4013" s="4"/>
      <c r="H4013" s="4"/>
      <c r="I4013" s="4"/>
      <c r="J4013" s="4"/>
      <c r="K4013" s="4"/>
      <c r="L4013" s="4"/>
      <c r="M4013" s="4"/>
    </row>
    <row r="4014" spans="2:13" x14ac:dyDescent="0.25">
      <c r="B4014" s="4"/>
      <c r="C4014" s="4"/>
      <c r="D4014" s="4"/>
      <c r="E4014" s="4"/>
      <c r="F4014" s="4"/>
      <c r="G4014" s="4"/>
      <c r="H4014" s="4"/>
      <c r="I4014" s="4"/>
      <c r="J4014" s="4"/>
      <c r="K4014" s="4"/>
      <c r="L4014" s="4"/>
      <c r="M4014" s="4"/>
    </row>
    <row r="4015" spans="2:13" x14ac:dyDescent="0.25">
      <c r="B4015" s="4"/>
      <c r="C4015" s="4"/>
      <c r="D4015" s="4"/>
      <c r="E4015" s="4"/>
      <c r="F4015" s="4"/>
      <c r="G4015" s="4"/>
      <c r="H4015" s="4"/>
      <c r="I4015" s="4"/>
      <c r="J4015" s="4"/>
      <c r="K4015" s="4"/>
      <c r="L4015" s="4"/>
      <c r="M4015" s="4"/>
    </row>
    <row r="4016" spans="2:13" x14ac:dyDescent="0.25">
      <c r="B4016" s="4"/>
      <c r="C4016" s="4"/>
      <c r="D4016" s="4"/>
      <c r="E4016" s="4"/>
      <c r="F4016" s="4"/>
      <c r="G4016" s="4"/>
      <c r="H4016" s="4"/>
      <c r="I4016" s="4"/>
      <c r="J4016" s="4"/>
      <c r="K4016" s="4"/>
      <c r="L4016" s="4"/>
      <c r="M4016" s="4"/>
    </row>
    <row r="4017" spans="2:13" x14ac:dyDescent="0.25">
      <c r="B4017" s="4"/>
      <c r="C4017" s="4"/>
      <c r="D4017" s="4"/>
      <c r="E4017" s="4"/>
      <c r="F4017" s="4"/>
      <c r="G4017" s="4"/>
      <c r="H4017" s="4"/>
      <c r="I4017" s="4"/>
      <c r="J4017" s="4"/>
      <c r="K4017" s="4"/>
      <c r="L4017" s="4"/>
      <c r="M4017" s="4"/>
    </row>
    <row r="4018" spans="2:13" x14ac:dyDescent="0.25">
      <c r="B4018" s="4"/>
      <c r="C4018" s="4"/>
      <c r="D4018" s="4"/>
      <c r="E4018" s="4"/>
      <c r="F4018" s="4"/>
      <c r="G4018" s="4"/>
      <c r="H4018" s="4"/>
      <c r="I4018" s="4"/>
      <c r="J4018" s="4"/>
      <c r="K4018" s="4"/>
      <c r="L4018" s="4"/>
      <c r="M4018" s="4"/>
    </row>
    <row r="4019" spans="2:13" x14ac:dyDescent="0.25">
      <c r="B4019" s="4"/>
      <c r="C4019" s="4"/>
      <c r="D4019" s="4"/>
      <c r="E4019" s="4"/>
      <c r="F4019" s="4"/>
      <c r="G4019" s="4"/>
      <c r="H4019" s="4"/>
      <c r="I4019" s="4"/>
      <c r="J4019" s="4"/>
      <c r="K4019" s="4"/>
      <c r="L4019" s="4"/>
      <c r="M4019" s="4"/>
    </row>
    <row r="4020" spans="2:13" x14ac:dyDescent="0.25">
      <c r="B4020" s="4"/>
      <c r="C4020" s="4"/>
      <c r="D4020" s="4"/>
      <c r="E4020" s="4"/>
      <c r="F4020" s="4"/>
      <c r="G4020" s="4"/>
      <c r="H4020" s="4"/>
      <c r="I4020" s="4"/>
      <c r="J4020" s="4"/>
      <c r="K4020" s="4"/>
      <c r="L4020" s="4"/>
      <c r="M4020" s="4"/>
    </row>
    <row r="4021" spans="2:13" x14ac:dyDescent="0.25">
      <c r="B4021" s="4"/>
      <c r="C4021" s="4"/>
      <c r="D4021" s="4"/>
      <c r="E4021" s="4"/>
      <c r="F4021" s="4"/>
      <c r="G4021" s="4"/>
      <c r="H4021" s="4"/>
      <c r="I4021" s="4"/>
      <c r="J4021" s="4"/>
      <c r="K4021" s="4"/>
      <c r="L4021" s="4"/>
      <c r="M4021" s="4"/>
    </row>
    <row r="4022" spans="2:13" x14ac:dyDescent="0.25">
      <c r="B4022" s="4"/>
      <c r="C4022" s="4"/>
      <c r="D4022" s="4"/>
      <c r="E4022" s="4"/>
      <c r="F4022" s="4"/>
      <c r="G4022" s="4"/>
      <c r="H4022" s="4"/>
      <c r="I4022" s="4"/>
      <c r="J4022" s="4"/>
      <c r="K4022" s="4"/>
      <c r="L4022" s="4"/>
      <c r="M4022" s="4"/>
    </row>
    <row r="4023" spans="2:13" x14ac:dyDescent="0.25">
      <c r="B4023" s="4"/>
      <c r="C4023" s="4"/>
      <c r="D4023" s="4"/>
      <c r="E4023" s="4"/>
      <c r="F4023" s="4"/>
      <c r="G4023" s="4"/>
      <c r="H4023" s="4"/>
      <c r="I4023" s="4"/>
      <c r="J4023" s="4"/>
      <c r="K4023" s="4"/>
      <c r="L4023" s="4"/>
      <c r="M4023" s="4"/>
    </row>
    <row r="4024" spans="2:13" x14ac:dyDescent="0.25">
      <c r="B4024" s="4"/>
      <c r="C4024" s="4"/>
      <c r="D4024" s="4"/>
      <c r="E4024" s="4"/>
      <c r="F4024" s="4"/>
      <c r="G4024" s="4"/>
      <c r="H4024" s="4"/>
      <c r="I4024" s="4"/>
      <c r="J4024" s="4"/>
      <c r="K4024" s="4"/>
      <c r="L4024" s="4"/>
      <c r="M4024" s="4"/>
    </row>
    <row r="4025" spans="2:13" x14ac:dyDescent="0.25">
      <c r="B4025" s="4"/>
      <c r="C4025" s="4"/>
      <c r="D4025" s="4"/>
      <c r="E4025" s="4"/>
      <c r="F4025" s="4"/>
      <c r="G4025" s="4"/>
      <c r="H4025" s="4"/>
      <c r="I4025" s="4"/>
      <c r="J4025" s="4"/>
      <c r="K4025" s="4"/>
      <c r="L4025" s="4"/>
      <c r="M4025" s="4"/>
    </row>
    <row r="4026" spans="2:13" x14ac:dyDescent="0.25">
      <c r="B4026" s="4"/>
      <c r="C4026" s="4"/>
      <c r="D4026" s="4"/>
      <c r="E4026" s="4"/>
      <c r="F4026" s="4"/>
      <c r="G4026" s="4"/>
      <c r="H4026" s="4"/>
      <c r="I4026" s="4"/>
      <c r="J4026" s="4"/>
      <c r="K4026" s="4"/>
      <c r="L4026" s="4"/>
      <c r="M4026" s="4"/>
    </row>
    <row r="4027" spans="2:13" x14ac:dyDescent="0.25">
      <c r="B4027" s="4"/>
      <c r="C4027" s="4"/>
      <c r="D4027" s="4"/>
      <c r="E4027" s="4"/>
      <c r="F4027" s="4"/>
      <c r="G4027" s="4"/>
      <c r="H4027" s="4"/>
      <c r="I4027" s="4"/>
      <c r="J4027" s="4"/>
      <c r="K4027" s="4"/>
      <c r="L4027" s="4"/>
      <c r="M4027" s="4"/>
    </row>
    <row r="4028" spans="2:13" x14ac:dyDescent="0.25">
      <c r="B4028" s="4"/>
      <c r="C4028" s="4"/>
      <c r="D4028" s="4"/>
      <c r="E4028" s="4"/>
      <c r="F4028" s="4"/>
      <c r="G4028" s="4"/>
      <c r="H4028" s="4"/>
      <c r="I4028" s="4"/>
      <c r="J4028" s="4"/>
      <c r="K4028" s="4"/>
      <c r="L4028" s="4"/>
      <c r="M4028" s="4"/>
    </row>
    <row r="4029" spans="2:13" x14ac:dyDescent="0.25">
      <c r="B4029" s="4"/>
      <c r="C4029" s="4"/>
      <c r="D4029" s="4"/>
      <c r="E4029" s="4"/>
      <c r="F4029" s="4"/>
      <c r="G4029" s="4"/>
      <c r="H4029" s="4"/>
      <c r="I4029" s="4"/>
      <c r="J4029" s="4"/>
      <c r="K4029" s="4"/>
      <c r="L4029" s="4"/>
      <c r="M4029" s="4"/>
    </row>
    <row r="4030" spans="2:13" x14ac:dyDescent="0.25">
      <c r="B4030" s="4"/>
      <c r="C4030" s="4"/>
      <c r="D4030" s="4"/>
      <c r="E4030" s="4"/>
      <c r="F4030" s="4"/>
      <c r="G4030" s="4"/>
      <c r="H4030" s="4"/>
      <c r="I4030" s="4"/>
      <c r="J4030" s="4"/>
      <c r="K4030" s="4"/>
      <c r="L4030" s="4"/>
      <c r="M4030" s="4"/>
    </row>
    <row r="4031" spans="2:13" x14ac:dyDescent="0.25">
      <c r="B4031" s="4"/>
      <c r="C4031" s="4"/>
      <c r="D4031" s="4"/>
      <c r="E4031" s="4"/>
      <c r="F4031" s="4"/>
      <c r="G4031" s="4"/>
      <c r="H4031" s="4"/>
      <c r="I4031" s="4"/>
      <c r="J4031" s="4"/>
      <c r="K4031" s="4"/>
      <c r="L4031" s="4"/>
      <c r="M4031" s="4"/>
    </row>
    <row r="4032" spans="2:13" x14ac:dyDescent="0.25">
      <c r="B4032" s="4"/>
      <c r="C4032" s="4"/>
      <c r="D4032" s="4"/>
      <c r="E4032" s="4"/>
      <c r="F4032" s="4"/>
      <c r="G4032" s="4"/>
      <c r="H4032" s="4"/>
      <c r="I4032" s="4"/>
      <c r="J4032" s="4"/>
      <c r="K4032" s="4"/>
      <c r="L4032" s="4"/>
      <c r="M4032" s="4"/>
    </row>
    <row r="4033" spans="2:13" x14ac:dyDescent="0.25">
      <c r="B4033" s="4"/>
      <c r="C4033" s="4"/>
      <c r="D4033" s="4"/>
      <c r="E4033" s="4"/>
      <c r="F4033" s="4"/>
      <c r="G4033" s="4"/>
      <c r="H4033" s="4"/>
      <c r="I4033" s="4"/>
      <c r="J4033" s="4"/>
      <c r="K4033" s="4"/>
      <c r="L4033" s="4"/>
      <c r="M4033" s="4"/>
    </row>
    <row r="4034" spans="2:13" x14ac:dyDescent="0.25">
      <c r="B4034" s="4"/>
      <c r="C4034" s="4"/>
      <c r="D4034" s="4"/>
      <c r="E4034" s="4"/>
      <c r="F4034" s="4"/>
      <c r="G4034" s="4"/>
      <c r="H4034" s="4"/>
      <c r="I4034" s="4"/>
      <c r="J4034" s="4"/>
      <c r="K4034" s="4"/>
      <c r="L4034" s="4"/>
      <c r="M4034" s="4"/>
    </row>
    <row r="4035" spans="2:13" x14ac:dyDescent="0.25">
      <c r="B4035" s="4"/>
      <c r="C4035" s="4"/>
      <c r="D4035" s="4"/>
      <c r="E4035" s="4"/>
      <c r="F4035" s="4"/>
      <c r="G4035" s="4"/>
      <c r="H4035" s="4"/>
      <c r="I4035" s="4"/>
      <c r="J4035" s="4"/>
      <c r="K4035" s="4"/>
      <c r="L4035" s="4"/>
      <c r="M4035" s="4"/>
    </row>
    <row r="4036" spans="2:13" x14ac:dyDescent="0.25">
      <c r="B4036" s="4"/>
      <c r="C4036" s="4"/>
      <c r="D4036" s="4"/>
      <c r="E4036" s="4"/>
      <c r="F4036" s="4"/>
      <c r="G4036" s="4"/>
      <c r="H4036" s="4"/>
      <c r="I4036" s="4"/>
      <c r="J4036" s="4"/>
      <c r="K4036" s="4"/>
      <c r="L4036" s="4"/>
      <c r="M4036" s="4"/>
    </row>
    <row r="4037" spans="2:13" x14ac:dyDescent="0.25">
      <c r="B4037" s="4"/>
      <c r="C4037" s="4"/>
      <c r="D4037" s="4"/>
      <c r="E4037" s="4"/>
      <c r="F4037" s="4"/>
      <c r="G4037" s="4"/>
      <c r="H4037" s="4"/>
      <c r="I4037" s="4"/>
      <c r="J4037" s="4"/>
      <c r="K4037" s="4"/>
      <c r="L4037" s="4"/>
      <c r="M4037" s="4"/>
    </row>
    <row r="4038" spans="2:13" x14ac:dyDescent="0.25">
      <c r="B4038" s="4"/>
      <c r="C4038" s="4"/>
      <c r="D4038" s="4"/>
      <c r="E4038" s="4"/>
      <c r="F4038" s="4"/>
      <c r="G4038" s="4"/>
      <c r="H4038" s="4"/>
      <c r="I4038" s="4"/>
      <c r="J4038" s="4"/>
      <c r="K4038" s="4"/>
      <c r="L4038" s="4"/>
      <c r="M4038" s="4"/>
    </row>
    <row r="4039" spans="2:13" x14ac:dyDescent="0.25">
      <c r="B4039" s="4"/>
      <c r="C4039" s="4"/>
      <c r="D4039" s="4"/>
      <c r="E4039" s="4"/>
      <c r="F4039" s="4"/>
      <c r="G4039" s="4"/>
      <c r="H4039" s="4"/>
      <c r="I4039" s="4"/>
      <c r="J4039" s="4"/>
      <c r="K4039" s="4"/>
      <c r="L4039" s="4"/>
      <c r="M4039" s="4"/>
    </row>
    <row r="4040" spans="2:13" x14ac:dyDescent="0.25">
      <c r="B4040" s="4"/>
      <c r="C4040" s="4"/>
      <c r="D4040" s="4"/>
      <c r="E4040" s="4"/>
      <c r="F4040" s="4"/>
      <c r="G4040" s="4"/>
      <c r="H4040" s="4"/>
      <c r="I4040" s="4"/>
      <c r="J4040" s="4"/>
      <c r="K4040" s="4"/>
      <c r="L4040" s="4"/>
      <c r="M4040" s="4"/>
    </row>
    <row r="4041" spans="2:13" x14ac:dyDescent="0.25">
      <c r="B4041" s="4"/>
      <c r="C4041" s="4"/>
      <c r="D4041" s="4"/>
      <c r="E4041" s="4"/>
      <c r="F4041" s="4"/>
      <c r="G4041" s="4"/>
      <c r="H4041" s="4"/>
      <c r="I4041" s="4"/>
      <c r="J4041" s="4"/>
      <c r="K4041" s="4"/>
      <c r="L4041" s="4"/>
      <c r="M4041" s="4"/>
    </row>
    <row r="4042" spans="2:13" x14ac:dyDescent="0.25">
      <c r="B4042" s="4"/>
      <c r="C4042" s="4"/>
      <c r="D4042" s="4"/>
      <c r="E4042" s="4"/>
      <c r="F4042" s="4"/>
      <c r="G4042" s="4"/>
      <c r="H4042" s="4"/>
      <c r="I4042" s="4"/>
      <c r="J4042" s="4"/>
      <c r="K4042" s="4"/>
      <c r="L4042" s="4"/>
      <c r="M4042" s="4"/>
    </row>
    <row r="4043" spans="2:13" x14ac:dyDescent="0.25">
      <c r="B4043" s="4"/>
      <c r="C4043" s="4"/>
      <c r="D4043" s="4"/>
      <c r="E4043" s="4"/>
      <c r="F4043" s="4"/>
      <c r="G4043" s="4"/>
      <c r="H4043" s="4"/>
      <c r="I4043" s="4"/>
      <c r="J4043" s="4"/>
      <c r="K4043" s="4"/>
      <c r="L4043" s="4"/>
      <c r="M4043" s="4"/>
    </row>
    <row r="4044" spans="2:13" x14ac:dyDescent="0.25">
      <c r="B4044" s="4"/>
      <c r="C4044" s="4"/>
      <c r="D4044" s="4"/>
      <c r="E4044" s="4"/>
      <c r="F4044" s="4"/>
      <c r="G4044" s="4"/>
      <c r="H4044" s="4"/>
      <c r="I4044" s="4"/>
      <c r="J4044" s="4"/>
      <c r="K4044" s="4"/>
      <c r="L4044" s="4"/>
      <c r="M4044" s="4"/>
    </row>
    <row r="4045" spans="2:13" x14ac:dyDescent="0.25">
      <c r="B4045" s="4"/>
      <c r="C4045" s="4"/>
      <c r="D4045" s="4"/>
      <c r="E4045" s="4"/>
      <c r="F4045" s="4"/>
      <c r="G4045" s="4"/>
      <c r="H4045" s="4"/>
      <c r="I4045" s="4"/>
      <c r="J4045" s="4"/>
      <c r="K4045" s="4"/>
      <c r="L4045" s="4"/>
      <c r="M4045" s="4"/>
    </row>
    <row r="4046" spans="2:13" x14ac:dyDescent="0.25">
      <c r="B4046" s="4"/>
      <c r="C4046" s="4"/>
      <c r="D4046" s="4"/>
      <c r="E4046" s="4"/>
      <c r="F4046" s="4"/>
      <c r="G4046" s="4"/>
      <c r="H4046" s="4"/>
      <c r="I4046" s="4"/>
      <c r="J4046" s="4"/>
      <c r="K4046" s="4"/>
      <c r="L4046" s="4"/>
      <c r="M4046" s="4"/>
    </row>
    <row r="4047" spans="2:13" x14ac:dyDescent="0.25">
      <c r="B4047" s="4"/>
      <c r="C4047" s="4"/>
      <c r="D4047" s="4"/>
      <c r="E4047" s="4"/>
      <c r="F4047" s="4"/>
      <c r="G4047" s="4"/>
      <c r="H4047" s="4"/>
      <c r="I4047" s="4"/>
      <c r="J4047" s="4"/>
      <c r="K4047" s="4"/>
      <c r="L4047" s="4"/>
      <c r="M4047" s="4"/>
    </row>
    <row r="4048" spans="2:13" x14ac:dyDescent="0.25">
      <c r="B4048" s="4"/>
      <c r="C4048" s="4"/>
      <c r="D4048" s="4"/>
      <c r="E4048" s="4"/>
      <c r="F4048" s="4"/>
      <c r="G4048" s="4"/>
      <c r="H4048" s="4"/>
      <c r="I4048" s="4"/>
      <c r="J4048" s="4"/>
      <c r="K4048" s="4"/>
      <c r="L4048" s="4"/>
      <c r="M4048" s="4"/>
    </row>
    <row r="4049" spans="2:13" x14ac:dyDescent="0.25">
      <c r="B4049" s="4"/>
      <c r="C4049" s="4"/>
      <c r="D4049" s="4"/>
      <c r="E4049" s="4"/>
      <c r="F4049" s="4"/>
      <c r="G4049" s="4"/>
      <c r="H4049" s="4"/>
      <c r="I4049" s="4"/>
      <c r="J4049" s="4"/>
      <c r="K4049" s="4"/>
      <c r="L4049" s="4"/>
      <c r="M4049" s="4"/>
    </row>
    <row r="4050" spans="2:13" x14ac:dyDescent="0.25">
      <c r="B4050" s="4"/>
      <c r="C4050" s="4"/>
      <c r="D4050" s="4"/>
      <c r="E4050" s="4"/>
      <c r="F4050" s="4"/>
      <c r="G4050" s="4"/>
      <c r="H4050" s="4"/>
      <c r="I4050" s="4"/>
      <c r="J4050" s="4"/>
      <c r="K4050" s="4"/>
      <c r="L4050" s="4"/>
      <c r="M4050" s="4"/>
    </row>
    <row r="4051" spans="2:13" x14ac:dyDescent="0.25">
      <c r="B4051" s="4"/>
      <c r="C4051" s="4"/>
      <c r="D4051" s="4"/>
      <c r="E4051" s="4"/>
      <c r="F4051" s="4"/>
      <c r="G4051" s="4"/>
      <c r="H4051" s="4"/>
      <c r="I4051" s="4"/>
      <c r="J4051" s="4"/>
      <c r="K4051" s="4"/>
      <c r="L4051" s="4"/>
      <c r="M4051" s="4"/>
    </row>
    <row r="4052" spans="2:13" x14ac:dyDescent="0.25">
      <c r="B4052" s="4"/>
      <c r="C4052" s="4"/>
      <c r="D4052" s="4"/>
      <c r="E4052" s="4"/>
      <c r="F4052" s="4"/>
      <c r="G4052" s="4"/>
      <c r="H4052" s="4"/>
      <c r="I4052" s="4"/>
      <c r="J4052" s="4"/>
      <c r="K4052" s="4"/>
      <c r="L4052" s="4"/>
      <c r="M4052" s="4"/>
    </row>
    <row r="4053" spans="2:13" x14ac:dyDescent="0.25">
      <c r="B4053" s="4"/>
      <c r="C4053" s="4"/>
      <c r="D4053" s="4"/>
      <c r="E4053" s="4"/>
      <c r="F4053" s="4"/>
      <c r="G4053" s="4"/>
      <c r="H4053" s="4"/>
      <c r="I4053" s="4"/>
      <c r="J4053" s="4"/>
      <c r="K4053" s="4"/>
      <c r="L4053" s="4"/>
      <c r="M4053" s="4"/>
    </row>
    <row r="4054" spans="2:13" x14ac:dyDescent="0.25">
      <c r="B4054" s="4"/>
      <c r="C4054" s="4"/>
      <c r="D4054" s="4"/>
      <c r="E4054" s="4"/>
      <c r="F4054" s="4"/>
      <c r="G4054" s="4"/>
      <c r="H4054" s="4"/>
      <c r="I4054" s="4"/>
      <c r="J4054" s="4"/>
      <c r="K4054" s="4"/>
      <c r="L4054" s="4"/>
      <c r="M4054" s="4"/>
    </row>
    <row r="4055" spans="2:13" x14ac:dyDescent="0.25">
      <c r="B4055" s="4"/>
      <c r="C4055" s="4"/>
      <c r="D4055" s="4"/>
      <c r="E4055" s="4"/>
      <c r="F4055" s="4"/>
      <c r="G4055" s="4"/>
      <c r="H4055" s="4"/>
      <c r="I4055" s="4"/>
      <c r="J4055" s="4"/>
      <c r="K4055" s="4"/>
      <c r="L4055" s="4"/>
      <c r="M4055" s="4"/>
    </row>
    <row r="4056" spans="2:13" x14ac:dyDescent="0.25">
      <c r="B4056" s="4"/>
      <c r="C4056" s="4"/>
      <c r="D4056" s="4"/>
      <c r="E4056" s="4"/>
      <c r="F4056" s="4"/>
      <c r="G4056" s="4"/>
      <c r="H4056" s="4"/>
      <c r="I4056" s="4"/>
      <c r="J4056" s="4"/>
      <c r="K4056" s="4"/>
      <c r="L4056" s="4"/>
      <c r="M4056" s="4"/>
    </row>
    <row r="4057" spans="2:13" x14ac:dyDescent="0.25">
      <c r="B4057" s="4"/>
      <c r="C4057" s="4"/>
      <c r="D4057" s="4"/>
      <c r="E4057" s="4"/>
      <c r="F4057" s="4"/>
      <c r="G4057" s="4"/>
      <c r="H4057" s="4"/>
      <c r="I4057" s="4"/>
      <c r="J4057" s="4"/>
      <c r="K4057" s="4"/>
      <c r="L4057" s="4"/>
      <c r="M4057" s="4"/>
    </row>
    <row r="4058" spans="2:13" x14ac:dyDescent="0.25">
      <c r="B4058" s="4"/>
      <c r="C4058" s="4"/>
      <c r="D4058" s="4"/>
      <c r="E4058" s="4"/>
      <c r="F4058" s="4"/>
      <c r="G4058" s="4"/>
      <c r="H4058" s="4"/>
      <c r="I4058" s="4"/>
      <c r="J4058" s="4"/>
      <c r="K4058" s="4"/>
      <c r="L4058" s="4"/>
      <c r="M4058" s="4"/>
    </row>
    <row r="4059" spans="2:13" x14ac:dyDescent="0.25">
      <c r="B4059" s="4"/>
      <c r="C4059" s="4"/>
      <c r="D4059" s="4"/>
      <c r="E4059" s="4"/>
      <c r="F4059" s="4"/>
      <c r="G4059" s="4"/>
      <c r="H4059" s="4"/>
      <c r="I4059" s="4"/>
      <c r="J4059" s="4"/>
      <c r="K4059" s="4"/>
      <c r="L4059" s="4"/>
      <c r="M4059" s="4"/>
    </row>
    <row r="4060" spans="2:13" x14ac:dyDescent="0.25">
      <c r="B4060" s="4"/>
      <c r="C4060" s="4"/>
      <c r="D4060" s="4"/>
      <c r="E4060" s="4"/>
      <c r="F4060" s="4"/>
      <c r="G4060" s="4"/>
      <c r="H4060" s="4"/>
      <c r="I4060" s="4"/>
      <c r="J4060" s="4"/>
      <c r="K4060" s="4"/>
      <c r="L4060" s="4"/>
      <c r="M4060" s="4"/>
    </row>
    <row r="4061" spans="2:13" x14ac:dyDescent="0.25">
      <c r="B4061" s="4"/>
      <c r="C4061" s="4"/>
      <c r="D4061" s="4"/>
      <c r="E4061" s="4"/>
      <c r="F4061" s="4"/>
      <c r="G4061" s="4"/>
      <c r="H4061" s="4"/>
      <c r="I4061" s="4"/>
      <c r="J4061" s="4"/>
      <c r="K4061" s="4"/>
      <c r="L4061" s="4"/>
      <c r="M4061" s="4"/>
    </row>
    <row r="4062" spans="2:13" x14ac:dyDescent="0.25">
      <c r="B4062" s="4"/>
      <c r="C4062" s="4"/>
      <c r="D4062" s="4"/>
      <c r="E4062" s="4"/>
      <c r="F4062" s="4"/>
      <c r="G4062" s="4"/>
      <c r="H4062" s="4"/>
      <c r="I4062" s="4"/>
      <c r="J4062" s="4"/>
      <c r="K4062" s="4"/>
      <c r="L4062" s="4"/>
      <c r="M4062" s="4"/>
    </row>
    <row r="4063" spans="2:13" x14ac:dyDescent="0.25">
      <c r="B4063" s="4"/>
      <c r="C4063" s="4"/>
      <c r="D4063" s="4"/>
      <c r="E4063" s="4"/>
      <c r="F4063" s="4"/>
      <c r="G4063" s="4"/>
      <c r="H4063" s="4"/>
      <c r="I4063" s="4"/>
      <c r="J4063" s="4"/>
      <c r="K4063" s="4"/>
      <c r="L4063" s="4"/>
      <c r="M4063" s="4"/>
    </row>
    <row r="4064" spans="2:13" x14ac:dyDescent="0.25">
      <c r="B4064" s="4"/>
      <c r="C4064" s="4"/>
      <c r="D4064" s="4"/>
      <c r="E4064" s="4"/>
      <c r="F4064" s="4"/>
      <c r="G4064" s="4"/>
      <c r="H4064" s="4"/>
      <c r="I4064" s="4"/>
      <c r="J4064" s="4"/>
      <c r="K4064" s="4"/>
      <c r="L4064" s="4"/>
      <c r="M4064" s="4"/>
    </row>
    <row r="4065" spans="2:13" x14ac:dyDescent="0.25">
      <c r="B4065" s="4"/>
      <c r="C4065" s="4"/>
      <c r="D4065" s="4"/>
      <c r="E4065" s="4"/>
      <c r="F4065" s="4"/>
      <c r="G4065" s="4"/>
      <c r="H4065" s="4"/>
      <c r="I4065" s="4"/>
      <c r="J4065" s="4"/>
      <c r="K4065" s="4"/>
      <c r="L4065" s="4"/>
      <c r="M4065" s="4"/>
    </row>
    <row r="4066" spans="2:13" x14ac:dyDescent="0.25">
      <c r="B4066" s="4"/>
      <c r="C4066" s="4"/>
      <c r="D4066" s="4"/>
      <c r="E4066" s="4"/>
      <c r="F4066" s="4"/>
      <c r="G4066" s="4"/>
      <c r="H4066" s="4"/>
      <c r="I4066" s="4"/>
      <c r="J4066" s="4"/>
      <c r="K4066" s="4"/>
      <c r="L4066" s="4"/>
      <c r="M4066" s="4"/>
    </row>
    <row r="4067" spans="2:13" x14ac:dyDescent="0.25">
      <c r="B4067" s="4"/>
      <c r="C4067" s="4"/>
      <c r="D4067" s="4"/>
      <c r="E4067" s="4"/>
      <c r="F4067" s="4"/>
      <c r="G4067" s="4"/>
      <c r="H4067" s="4"/>
      <c r="I4067" s="4"/>
      <c r="J4067" s="4"/>
      <c r="K4067" s="4"/>
      <c r="L4067" s="4"/>
      <c r="M4067" s="4"/>
    </row>
    <row r="4068" spans="2:13" x14ac:dyDescent="0.25">
      <c r="B4068" s="4"/>
      <c r="C4068" s="4"/>
      <c r="D4068" s="4"/>
      <c r="E4068" s="4"/>
      <c r="F4068" s="4"/>
      <c r="G4068" s="4"/>
      <c r="H4068" s="4"/>
      <c r="I4068" s="4"/>
      <c r="J4068" s="4"/>
      <c r="K4068" s="4"/>
      <c r="L4068" s="4"/>
      <c r="M4068" s="4"/>
    </row>
    <row r="4069" spans="2:13" x14ac:dyDescent="0.25">
      <c r="B4069" s="4"/>
      <c r="C4069" s="4"/>
      <c r="D4069" s="4"/>
      <c r="E4069" s="4"/>
      <c r="F4069" s="4"/>
      <c r="G4069" s="4"/>
      <c r="H4069" s="4"/>
      <c r="I4069" s="4"/>
      <c r="J4069" s="4"/>
      <c r="K4069" s="4"/>
      <c r="L4069" s="4"/>
      <c r="M4069" s="4"/>
    </row>
    <row r="4070" spans="2:13" x14ac:dyDescent="0.25">
      <c r="B4070" s="4"/>
      <c r="C4070" s="4"/>
      <c r="D4070" s="4"/>
      <c r="E4070" s="4"/>
      <c r="F4070" s="4"/>
      <c r="G4070" s="4"/>
      <c r="H4070" s="4"/>
      <c r="I4070" s="4"/>
      <c r="J4070" s="4"/>
      <c r="K4070" s="4"/>
      <c r="L4070" s="4"/>
      <c r="M4070" s="4"/>
    </row>
  </sheetData>
  <mergeCells count="15">
    <mergeCell ref="C3:F3"/>
    <mergeCell ref="G3:J3"/>
    <mergeCell ref="K3:N3"/>
    <mergeCell ref="B3:B5"/>
    <mergeCell ref="N4:N5"/>
    <mergeCell ref="E4:E5"/>
    <mergeCell ref="F4:F5"/>
    <mergeCell ref="D4:D5"/>
    <mergeCell ref="C4:C5"/>
    <mergeCell ref="G4:G5"/>
    <mergeCell ref="H4:H5"/>
    <mergeCell ref="I4:J4"/>
    <mergeCell ref="K4:K5"/>
    <mergeCell ref="L4:L5"/>
    <mergeCell ref="M4:M5"/>
  </mergeCells>
  <phoneticPr fontId="28" type="noConversion"/>
  <pageMargins left="0" right="0" top="0.15748031496062992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LISA 1</vt:lpstr>
      <vt:lpstr>LISA3</vt:lpstr>
      <vt:lpstr>LISA4</vt:lpstr>
      <vt:lpstr>TABEL 1</vt:lpstr>
      <vt:lpstr>TABEL 3</vt:lpstr>
      <vt:lpstr>TABEL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Allikvee</dc:creator>
  <cp:lastModifiedBy>Maria Timofejeva</cp:lastModifiedBy>
  <cp:lastPrinted>2019-11-21T12:26:09Z</cp:lastPrinted>
  <dcterms:created xsi:type="dcterms:W3CDTF">2011-09-22T05:07:45Z</dcterms:created>
  <dcterms:modified xsi:type="dcterms:W3CDTF">2020-01-06T07:30:37Z</dcterms:modified>
</cp:coreProperties>
</file>