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jana Zaidentsal\Desktop\"/>
    </mc:Choice>
  </mc:AlternateContent>
  <xr:revisionPtr revIDLastSave="0" documentId="8_{9EBB86DA-BC26-4AD3-99D5-4BC59EF8E8B7}" xr6:coauthVersionLast="47" xr6:coauthVersionMax="47" xr10:uidLastSave="{00000000-0000-0000-0000-000000000000}"/>
  <bookViews>
    <workbookView xWindow="1770" yWindow="1770" windowWidth="15375" windowHeight="7875" xr2:uid="{C07633BE-7CDA-43EC-9CC0-23BB95F2C1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1" l="1"/>
  <c r="N55" i="1"/>
  <c r="N56" i="1"/>
  <c r="N57" i="1"/>
  <c r="N58" i="1"/>
  <c r="N59" i="1"/>
  <c r="N53" i="1"/>
  <c r="N42" i="1"/>
  <c r="N43" i="1"/>
  <c r="N44" i="1"/>
  <c r="N45" i="1"/>
  <c r="N46" i="1"/>
  <c r="N47" i="1"/>
  <c r="N41" i="1"/>
  <c r="O41" i="1" s="1"/>
  <c r="N30" i="1"/>
  <c r="N31" i="1"/>
  <c r="N32" i="1"/>
  <c r="N33" i="1"/>
  <c r="N34" i="1"/>
  <c r="N35" i="1"/>
  <c r="N29" i="1"/>
  <c r="N18" i="1"/>
  <c r="N19" i="1"/>
  <c r="N20" i="1"/>
  <c r="N21" i="1"/>
  <c r="N24" i="1" s="1"/>
  <c r="N22" i="1"/>
  <c r="N23" i="1"/>
  <c r="N17" i="1"/>
  <c r="N5" i="1"/>
  <c r="J60" i="1"/>
  <c r="J36" i="1"/>
  <c r="J24" i="1"/>
  <c r="N12" i="1"/>
  <c r="M59" i="1"/>
  <c r="O59" i="1" s="1"/>
  <c r="M58" i="1"/>
  <c r="P58" i="1" s="1"/>
  <c r="M57" i="1"/>
  <c r="P57" i="1" s="1"/>
  <c r="M56" i="1"/>
  <c r="O56" i="1" s="1"/>
  <c r="M55" i="1"/>
  <c r="O55" i="1" s="1"/>
  <c r="M54" i="1"/>
  <c r="O54" i="1" s="1"/>
  <c r="M53" i="1"/>
  <c r="P53" i="1" s="1"/>
  <c r="M47" i="1"/>
  <c r="O47" i="1" s="1"/>
  <c r="M46" i="1"/>
  <c r="O46" i="1" s="1"/>
  <c r="M45" i="1"/>
  <c r="M44" i="1"/>
  <c r="P44" i="1" s="1"/>
  <c r="M43" i="1"/>
  <c r="O43" i="1" s="1"/>
  <c r="M42" i="1"/>
  <c r="O42" i="1" s="1"/>
  <c r="M41" i="1"/>
  <c r="M35" i="1"/>
  <c r="P35" i="1" s="1"/>
  <c r="M34" i="1"/>
  <c r="O34" i="1" s="1"/>
  <c r="M33" i="1"/>
  <c r="O33" i="1" s="1"/>
  <c r="M32" i="1"/>
  <c r="O32" i="1" s="1"/>
  <c r="M31" i="1"/>
  <c r="P31" i="1" s="1"/>
  <c r="M30" i="1"/>
  <c r="O30" i="1" s="1"/>
  <c r="M29" i="1"/>
  <c r="M23" i="1"/>
  <c r="O23" i="1" s="1"/>
  <c r="M22" i="1"/>
  <c r="P22" i="1" s="1"/>
  <c r="M21" i="1"/>
  <c r="M20" i="1"/>
  <c r="O20" i="1" s="1"/>
  <c r="M19" i="1"/>
  <c r="O19" i="1" s="1"/>
  <c r="M18" i="1"/>
  <c r="P18" i="1" s="1"/>
  <c r="M17" i="1"/>
  <c r="M6" i="1"/>
  <c r="P6" i="1" s="1"/>
  <c r="M7" i="1"/>
  <c r="P7" i="1" s="1"/>
  <c r="M8" i="1"/>
  <c r="P8" i="1" s="1"/>
  <c r="M9" i="1"/>
  <c r="P9" i="1" s="1"/>
  <c r="M10" i="1"/>
  <c r="P10" i="1" s="1"/>
  <c r="M11" i="1"/>
  <c r="P11" i="1" s="1"/>
  <c r="M5" i="1"/>
  <c r="P5" i="1" s="1"/>
  <c r="N6" i="1"/>
  <c r="N7" i="1"/>
  <c r="N8" i="1"/>
  <c r="N9" i="1"/>
  <c r="N10" i="1"/>
  <c r="N11" i="1"/>
  <c r="N60" i="1" l="1"/>
  <c r="O45" i="1"/>
  <c r="O29" i="1"/>
  <c r="O21" i="1"/>
  <c r="O17" i="1"/>
  <c r="P59" i="1"/>
  <c r="P56" i="1"/>
  <c r="P55" i="1"/>
  <c r="P54" i="1"/>
  <c r="P47" i="1"/>
  <c r="P46" i="1"/>
  <c r="P45" i="1"/>
  <c r="P43" i="1"/>
  <c r="P42" i="1"/>
  <c r="P41" i="1"/>
  <c r="P34" i="1"/>
  <c r="P33" i="1"/>
  <c r="P32" i="1"/>
  <c r="P30" i="1"/>
  <c r="P29" i="1"/>
  <c r="P23" i="1"/>
  <c r="P21" i="1"/>
  <c r="P20" i="1"/>
  <c r="P19" i="1"/>
  <c r="M24" i="1"/>
  <c r="O24" i="1" s="1"/>
  <c r="P17" i="1"/>
  <c r="O9" i="1"/>
  <c r="O8" i="1"/>
  <c r="O6" i="1"/>
  <c r="M12" i="1"/>
  <c r="O12" i="1" s="1"/>
  <c r="O58" i="1"/>
  <c r="O11" i="1"/>
  <c r="O7" i="1"/>
  <c r="N36" i="1"/>
  <c r="O18" i="1"/>
  <c r="O22" i="1"/>
  <c r="O31" i="1"/>
  <c r="O35" i="1"/>
  <c r="N48" i="1"/>
  <c r="O44" i="1"/>
  <c r="O53" i="1"/>
  <c r="O57" i="1"/>
  <c r="M60" i="1"/>
  <c r="O60" i="1" s="1"/>
  <c r="M48" i="1"/>
  <c r="M36" i="1"/>
  <c r="O10" i="1"/>
  <c r="O5" i="1"/>
  <c r="O48" i="1" l="1"/>
  <c r="O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Igor Berezin</author>
  </authors>
  <commentList>
    <comment ref="B5" authorId="0" shapeId="0" xr:uid="{9653A5E6-785F-463B-8913-5E97320F44F8}">
      <text>
        <r>
          <rPr>
            <b/>
            <sz val="12"/>
            <color indexed="81"/>
            <rFont val="Tahoma"/>
            <family val="2"/>
          </rPr>
          <t>Igor Berezin:</t>
        </r>
        <r>
          <rPr>
            <sz val="12"/>
            <color indexed="81"/>
            <rFont val="Tahoma"/>
            <family val="2"/>
          </rPr>
          <t xml:space="preserve">
Влияние объекта на городскую среду</t>
        </r>
      </text>
    </comment>
    <comment ref="B6" authorId="0" shapeId="0" xr:uid="{543A57F8-8A6E-4557-AC86-CB9594F366C9}">
      <text>
        <r>
          <rPr>
            <b/>
            <sz val="12"/>
            <color indexed="81"/>
            <rFont val="Tahoma"/>
            <family val="2"/>
          </rPr>
          <t>Igor Berezin:</t>
        </r>
        <r>
          <rPr>
            <sz val="12"/>
            <color indexed="81"/>
            <rFont val="Tahoma"/>
            <family val="2"/>
          </rPr>
          <t xml:space="preserve">
Способствование сплочению общины</t>
        </r>
      </text>
    </comment>
    <comment ref="B7" authorId="0" shapeId="0" xr:uid="{FEF1E74C-C540-4F9B-BC61-B1EC0BAC8148}">
      <text>
        <r>
          <rPr>
            <b/>
            <sz val="12"/>
            <color indexed="81"/>
            <rFont val="Tahoma"/>
            <family val="2"/>
          </rPr>
          <t>Igor Berezin:</t>
        </r>
        <r>
          <rPr>
            <sz val="12"/>
            <color indexed="81"/>
            <rFont val="Tahoma"/>
            <family val="2"/>
          </rPr>
          <t xml:space="preserve">
Важность/актуальность для улучшения жизни жителей</t>
        </r>
      </text>
    </comment>
    <comment ref="B8" authorId="0" shapeId="0" xr:uid="{C76DFD0D-C294-45B5-9001-570821A3A89F}">
      <text>
        <r>
          <rPr>
            <b/>
            <sz val="12"/>
            <color indexed="81"/>
            <rFont val="Tahoma"/>
            <family val="2"/>
          </rPr>
          <t>Igor Berezin:</t>
        </r>
        <r>
          <rPr>
            <sz val="12"/>
            <color indexed="81"/>
            <rFont val="Tahoma"/>
            <family val="2"/>
          </rPr>
          <t xml:space="preserve">
Реализуемость в течение следующего (2022-го) года</t>
        </r>
      </text>
    </comment>
    <comment ref="B9" authorId="0" shapeId="0" xr:uid="{AD335A2B-48BC-4CFA-8703-499DA97F86B5}">
      <text>
        <r>
          <rPr>
            <b/>
            <sz val="12"/>
            <color indexed="81"/>
            <rFont val="Tahoma"/>
            <family val="2"/>
          </rPr>
          <t>Igor Berezin:</t>
        </r>
        <r>
          <rPr>
            <sz val="12"/>
            <color indexed="81"/>
            <rFont val="Tahoma"/>
            <family val="2"/>
          </rPr>
          <t xml:space="preserve">
Последующие расходы на содержание</t>
        </r>
      </text>
    </comment>
    <comment ref="B10" authorId="0" shapeId="0" xr:uid="{222AC30A-EFD5-4FA0-B7B0-D7DCCD19B629}">
      <text>
        <r>
          <rPr>
            <b/>
            <sz val="12"/>
            <color indexed="81"/>
            <rFont val="Tahoma"/>
            <family val="2"/>
          </rPr>
          <t>Igor Berezin:</t>
        </r>
        <r>
          <rPr>
            <sz val="12"/>
            <color indexed="81"/>
            <rFont val="Tahoma"/>
            <family val="2"/>
          </rPr>
          <t xml:space="preserve">
Реализация идеи вписывается в выделяемый бюджет (45 000 евро)</t>
        </r>
      </text>
    </comment>
    <comment ref="B11" authorId="0" shapeId="0" xr:uid="{55D55B04-0115-4093-A7AB-AD35CEB2F1DC}">
      <text>
        <r>
          <rPr>
            <b/>
            <sz val="12"/>
            <color indexed="81"/>
            <rFont val="Tahoma"/>
            <family val="2"/>
          </rPr>
          <t>Igor Berezin:</t>
        </r>
        <r>
          <rPr>
            <sz val="12"/>
            <color indexed="81"/>
            <rFont val="Tahoma"/>
            <family val="2"/>
          </rPr>
          <t xml:space="preserve">
Автором идеи определено местонахождение объекта и оно соответствует следующим критериям:
 - целепользование выбранного места (соответствие)
 - правовое основание использования выбранного места
 - архитектурное решение</t>
        </r>
      </text>
    </comment>
  </commentList>
</comments>
</file>

<file path=xl/sharedStrings.xml><?xml version="1.0" encoding="utf-8"?>
<sst xmlns="http://schemas.openxmlformats.org/spreadsheetml/2006/main" count="141" uniqueCount="33">
  <si>
    <t>Küsitlusleht</t>
  </si>
  <si>
    <t>Hinded 0-2</t>
  </si>
  <si>
    <t>Objekti mõju linnaruumile</t>
  </si>
  <si>
    <t>Kogukonna koostöös soodustamine</t>
  </si>
  <si>
    <t>Teostatavus järgmise (2022) kalendriaasta jooksul</t>
  </si>
  <si>
    <t>Tulevased haldus- ja hoolduskulud</t>
  </si>
  <si>
    <t>Tähtsus/aktuaalsus elanikkonna elu parendamiseks</t>
  </si>
  <si>
    <t>VÄLISEKSPERDID</t>
  </si>
  <si>
    <t>Liina Talistu</t>
  </si>
  <si>
    <t>Jaana Veskimeister</t>
  </si>
  <si>
    <t xml:space="preserve">Aivo Raud </t>
  </si>
  <si>
    <t xml:space="preserve">Jekaterina Šabanova </t>
  </si>
  <si>
    <t>HINDAMISKRITEERIUMID</t>
  </si>
  <si>
    <t>IDEEDE AUTORID VÕI ESINDAJAD</t>
  </si>
  <si>
    <r>
      <t xml:space="preserve"> Idee realiseerimine mahub ettenähtud eelarvesse (45 000 </t>
    </r>
    <r>
      <rPr>
        <sz val="16"/>
        <color theme="1"/>
        <rFont val="Calibri"/>
        <family val="2"/>
      </rPr>
      <t>€)</t>
    </r>
  </si>
  <si>
    <t>Laste- ja spordiväljak Orul</t>
  </si>
  <si>
    <t>Koerteväljak Ahtmes</t>
  </si>
  <si>
    <t>Paadijaam Rahvapargis</t>
  </si>
  <si>
    <t>Teeviidad sissesõitude ees</t>
  </si>
  <si>
    <t>Summa</t>
  </si>
  <si>
    <t>Kesk-mine</t>
  </si>
  <si>
    <t>Memoriaal-kuju IVKH juures</t>
  </si>
  <si>
    <t>Võimalik maksi-mum</t>
  </si>
  <si>
    <t>%</t>
  </si>
  <si>
    <r>
      <t xml:space="preserve">Projekti </t>
    </r>
    <r>
      <rPr>
        <b/>
        <sz val="16"/>
        <color theme="1"/>
        <rFont val="Calibri"/>
        <family val="2"/>
        <scheme val="minor"/>
      </rPr>
      <t>"KOERTEVÄLJAK AHTMES"</t>
    </r>
    <r>
      <rPr>
        <sz val="16"/>
        <color theme="1"/>
        <rFont val="Calibri"/>
        <family val="2"/>
        <scheme val="minor"/>
      </rPr>
      <t xml:space="preserve"> hindamine</t>
    </r>
  </si>
  <si>
    <t>Hääletajate arv:</t>
  </si>
  <si>
    <t>Summa summarum:</t>
  </si>
  <si>
    <r>
      <t xml:space="preserve">Projekti </t>
    </r>
    <r>
      <rPr>
        <b/>
        <sz val="16"/>
        <color theme="1"/>
        <rFont val="Calibri"/>
        <family val="2"/>
        <scheme val="minor"/>
      </rPr>
      <t>"LASTE- JA SPORDIVÄLJAK ORUL"</t>
    </r>
    <r>
      <rPr>
        <sz val="16"/>
        <color theme="1"/>
        <rFont val="Calibri"/>
        <family val="2"/>
        <scheme val="minor"/>
      </rPr>
      <t xml:space="preserve"> hindamine</t>
    </r>
  </si>
  <si>
    <r>
      <t xml:space="preserve">Projekti </t>
    </r>
    <r>
      <rPr>
        <b/>
        <sz val="16"/>
        <color theme="1"/>
        <rFont val="Calibri"/>
        <family val="2"/>
        <scheme val="minor"/>
      </rPr>
      <t>"MEMORIAALKUJU IVKH JUURES"</t>
    </r>
    <r>
      <rPr>
        <sz val="16"/>
        <color theme="1"/>
        <rFont val="Calibri"/>
        <family val="2"/>
        <scheme val="minor"/>
      </rPr>
      <t xml:space="preserve"> hindamine</t>
    </r>
  </si>
  <si>
    <r>
      <t xml:space="preserve">Projekti </t>
    </r>
    <r>
      <rPr>
        <b/>
        <sz val="16"/>
        <color theme="1"/>
        <rFont val="Calibri"/>
        <family val="2"/>
        <scheme val="minor"/>
      </rPr>
      <t>"PAADIJAAMA HOONE RAHVAPARGIS"</t>
    </r>
    <r>
      <rPr>
        <sz val="16"/>
        <color theme="1"/>
        <rFont val="Calibri"/>
        <family val="2"/>
        <scheme val="minor"/>
      </rPr>
      <t xml:space="preserve"> hindamine</t>
    </r>
  </si>
  <si>
    <r>
      <t xml:space="preserve">Projekti </t>
    </r>
    <r>
      <rPr>
        <b/>
        <sz val="16"/>
        <color theme="1"/>
        <rFont val="Calibri"/>
        <family val="2"/>
        <scheme val="minor"/>
      </rPr>
      <t>"TEEVIIDAD LINNA SISSESÕITUDE EES"</t>
    </r>
    <r>
      <rPr>
        <sz val="16"/>
        <color theme="1"/>
        <rFont val="Calibri"/>
        <family val="2"/>
        <scheme val="minor"/>
      </rPr>
      <t xml:space="preserve"> hindamine</t>
    </r>
  </si>
  <si>
    <t>Aarne Hanni</t>
  </si>
  <si>
    <t xml:space="preserve">Idee esitaja poolt on määratud idee objekti asukoht ning see vastab järgmistele kriteeriumitele:
 -      asukoha maa-ala kasutusotstarve (asukoha maa-ala sobivus)
 -      asukoha maa-ala kasutuse õiguslik alus
 -      arhitektuuriline lahendus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</si>
</sst>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theme="1"/>
      <name val="Calibri"/>
      <family val="2"/>
    </font>
    <font>
      <sz val="14"/>
      <color theme="1"/>
      <name val="Times New Roman"/>
      <family val="1"/>
    </font>
    <font>
      <b/>
      <sz val="2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0" xfId="0" applyAlignment="1">
      <alignment textRotation="255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9" fontId="2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2" fillId="4" borderId="0" xfId="0" applyFont="1" applyFill="1"/>
    <xf numFmtId="0" fontId="2" fillId="0" borderId="0" xfId="0" applyFont="1" applyAlignment="1">
      <alignment horizontal="right"/>
    </xf>
    <xf numFmtId="0" fontId="2" fillId="7" borderId="0" xfId="0" applyFont="1" applyFill="1"/>
    <xf numFmtId="0" fontId="4" fillId="0" borderId="0" xfId="0" applyFont="1" applyAlignment="1">
      <alignment horizontal="center" vertical="center"/>
    </xf>
    <xf numFmtId="0" fontId="2" fillId="5" borderId="1" xfId="0" applyFont="1" applyFill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9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textRotation="255"/>
    </xf>
    <xf numFmtId="164" fontId="8" fillId="6" borderId="4" xfId="1" applyNumberFormat="1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B4D8-C8B2-453B-9A5B-2C390DDAB04E}">
  <dimension ref="A1:S60"/>
  <sheetViews>
    <sheetView tabSelected="1" zoomScale="70" zoomScaleNormal="70" workbookViewId="0">
      <selection activeCell="J72" sqref="J72"/>
    </sheetView>
  </sheetViews>
  <sheetFormatPr defaultRowHeight="15" x14ac:dyDescent="0.25"/>
  <cols>
    <col min="1" max="1" width="3.140625" customWidth="1"/>
    <col min="2" max="2" width="80.140625" customWidth="1"/>
    <col min="3" max="4" width="14.42578125" customWidth="1"/>
    <col min="5" max="5" width="14.7109375" customWidth="1"/>
    <col min="6" max="7" width="14.42578125" customWidth="1"/>
    <col min="8" max="12" width="14.85546875" customWidth="1"/>
    <col min="13" max="13" width="9.42578125" customWidth="1"/>
    <col min="14" max="14" width="10.42578125" customWidth="1"/>
    <col min="15" max="15" width="8.5703125" customWidth="1"/>
  </cols>
  <sheetData>
    <row r="1" spans="1:19" ht="21" x14ac:dyDescent="0.35">
      <c r="B1" s="5" t="s">
        <v>0</v>
      </c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ht="21" x14ac:dyDescent="0.35">
      <c r="B2" s="20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ht="21" x14ac:dyDescent="0.35">
      <c r="A3" s="21">
        <v>1</v>
      </c>
      <c r="B3" s="1" t="s">
        <v>24</v>
      </c>
      <c r="C3" s="32" t="s">
        <v>7</v>
      </c>
      <c r="D3" s="33"/>
      <c r="E3" s="33"/>
      <c r="F3" s="33"/>
      <c r="G3" s="33"/>
      <c r="H3" s="34" t="s">
        <v>13</v>
      </c>
      <c r="I3" s="35"/>
      <c r="J3" s="35"/>
      <c r="K3" s="35"/>
      <c r="L3" s="35"/>
      <c r="M3" s="1"/>
      <c r="N3" s="1"/>
      <c r="O3" s="1"/>
      <c r="P3" s="1"/>
    </row>
    <row r="4" spans="1:19" ht="52.5" customHeight="1" x14ac:dyDescent="0.35">
      <c r="A4" s="3"/>
      <c r="B4" s="2"/>
      <c r="C4" s="11" t="s">
        <v>8</v>
      </c>
      <c r="D4" s="11" t="s">
        <v>31</v>
      </c>
      <c r="E4" s="11" t="s">
        <v>9</v>
      </c>
      <c r="F4" s="10" t="s">
        <v>10</v>
      </c>
      <c r="G4" s="9" t="s">
        <v>11</v>
      </c>
      <c r="H4" s="10" t="s">
        <v>16</v>
      </c>
      <c r="I4" s="10" t="s">
        <v>15</v>
      </c>
      <c r="J4" s="10" t="s">
        <v>21</v>
      </c>
      <c r="K4" s="10" t="s">
        <v>17</v>
      </c>
      <c r="L4" s="10" t="s">
        <v>18</v>
      </c>
      <c r="M4" s="10" t="s">
        <v>19</v>
      </c>
      <c r="N4" s="10" t="s">
        <v>22</v>
      </c>
      <c r="O4" s="10" t="s">
        <v>23</v>
      </c>
      <c r="P4" s="10" t="s">
        <v>20</v>
      </c>
    </row>
    <row r="5" spans="1:19" ht="21" x14ac:dyDescent="0.35">
      <c r="A5" s="29" t="s">
        <v>12</v>
      </c>
      <c r="B5" s="2" t="s">
        <v>2</v>
      </c>
      <c r="C5" s="2">
        <v>2</v>
      </c>
      <c r="D5" s="2">
        <v>1</v>
      </c>
      <c r="E5" s="2">
        <v>2</v>
      </c>
      <c r="F5" s="2"/>
      <c r="G5" s="2">
        <v>2</v>
      </c>
      <c r="H5" s="22"/>
      <c r="I5" s="2"/>
      <c r="J5" s="2"/>
      <c r="K5" s="2">
        <v>2</v>
      </c>
      <c r="L5" s="2">
        <v>2</v>
      </c>
      <c r="M5" s="7">
        <f>SUM(C5:L5)</f>
        <v>11</v>
      </c>
      <c r="N5" s="12">
        <f>2*J$12</f>
        <v>12</v>
      </c>
      <c r="O5" s="13">
        <f>M5/N5</f>
        <v>0.91666666666666663</v>
      </c>
      <c r="P5" s="12">
        <f>M5/J$12</f>
        <v>1.8333333333333333</v>
      </c>
    </row>
    <row r="6" spans="1:19" ht="21" x14ac:dyDescent="0.35">
      <c r="A6" s="29"/>
      <c r="B6" s="2" t="s">
        <v>3</v>
      </c>
      <c r="C6" s="2">
        <v>2</v>
      </c>
      <c r="D6" s="2">
        <v>1</v>
      </c>
      <c r="E6" s="2">
        <v>1</v>
      </c>
      <c r="F6" s="2"/>
      <c r="G6" s="2">
        <v>2</v>
      </c>
      <c r="H6" s="22"/>
      <c r="I6" s="2"/>
      <c r="J6" s="2"/>
      <c r="K6" s="2">
        <v>2</v>
      </c>
      <c r="L6" s="2">
        <v>2</v>
      </c>
      <c r="M6" s="7">
        <f t="shared" ref="M6:M11" si="0">SUM(C6:L6)</f>
        <v>10</v>
      </c>
      <c r="N6" s="12">
        <f t="shared" ref="N6:N11" si="1">2*J$12</f>
        <v>12</v>
      </c>
      <c r="O6" s="13">
        <f>M6/N6</f>
        <v>0.83333333333333337</v>
      </c>
      <c r="P6" s="12">
        <f t="shared" ref="P6:P11" si="2">M6/J$12</f>
        <v>1.6666666666666667</v>
      </c>
    </row>
    <row r="7" spans="1:19" ht="21" x14ac:dyDescent="0.35">
      <c r="A7" s="29"/>
      <c r="B7" s="2" t="s">
        <v>6</v>
      </c>
      <c r="C7" s="2">
        <v>1</v>
      </c>
      <c r="D7" s="2">
        <v>2</v>
      </c>
      <c r="E7" s="2">
        <v>2</v>
      </c>
      <c r="F7" s="2"/>
      <c r="G7" s="2">
        <v>2</v>
      </c>
      <c r="H7" s="22"/>
      <c r="I7" s="2"/>
      <c r="J7" s="2"/>
      <c r="K7" s="2">
        <v>2</v>
      </c>
      <c r="L7" s="2">
        <v>2</v>
      </c>
      <c r="M7" s="7">
        <f t="shared" si="0"/>
        <v>11</v>
      </c>
      <c r="N7" s="12">
        <f t="shared" si="1"/>
        <v>12</v>
      </c>
      <c r="O7" s="13">
        <f t="shared" ref="O7:O11" si="3">M7/N7</f>
        <v>0.91666666666666663</v>
      </c>
      <c r="P7" s="12">
        <f t="shared" si="2"/>
        <v>1.8333333333333333</v>
      </c>
    </row>
    <row r="8" spans="1:19" ht="21" x14ac:dyDescent="0.35">
      <c r="A8" s="29"/>
      <c r="B8" s="2" t="s">
        <v>4</v>
      </c>
      <c r="C8" s="2">
        <v>2</v>
      </c>
      <c r="D8" s="2">
        <v>2</v>
      </c>
      <c r="E8" s="2">
        <v>2</v>
      </c>
      <c r="F8" s="2"/>
      <c r="G8" s="2">
        <v>2</v>
      </c>
      <c r="H8" s="22"/>
      <c r="I8" s="2"/>
      <c r="J8" s="2"/>
      <c r="K8" s="2">
        <v>2</v>
      </c>
      <c r="L8" s="2">
        <v>2</v>
      </c>
      <c r="M8" s="7">
        <f t="shared" si="0"/>
        <v>12</v>
      </c>
      <c r="N8" s="12">
        <f t="shared" si="1"/>
        <v>12</v>
      </c>
      <c r="O8" s="13">
        <f t="shared" si="3"/>
        <v>1</v>
      </c>
      <c r="P8" s="12">
        <f t="shared" si="2"/>
        <v>2</v>
      </c>
    </row>
    <row r="9" spans="1:19" ht="21" x14ac:dyDescent="0.35">
      <c r="A9" s="29"/>
      <c r="B9" s="2" t="s">
        <v>5</v>
      </c>
      <c r="C9" s="2">
        <v>1</v>
      </c>
      <c r="D9" s="2">
        <v>1</v>
      </c>
      <c r="E9" s="2">
        <v>1</v>
      </c>
      <c r="F9" s="2"/>
      <c r="G9" s="2">
        <v>1</v>
      </c>
      <c r="H9" s="22"/>
      <c r="I9" s="2"/>
      <c r="J9" s="2"/>
      <c r="K9" s="2">
        <v>1</v>
      </c>
      <c r="L9" s="2">
        <v>2</v>
      </c>
      <c r="M9" s="7">
        <f t="shared" si="0"/>
        <v>7</v>
      </c>
      <c r="N9" s="12">
        <f t="shared" si="1"/>
        <v>12</v>
      </c>
      <c r="O9" s="13">
        <f t="shared" si="3"/>
        <v>0.58333333333333337</v>
      </c>
      <c r="P9" s="12">
        <f t="shared" si="2"/>
        <v>1.1666666666666667</v>
      </c>
    </row>
    <row r="10" spans="1:19" ht="21" x14ac:dyDescent="0.35">
      <c r="A10" s="29"/>
      <c r="B10" s="2" t="s">
        <v>14</v>
      </c>
      <c r="C10" s="2">
        <v>2</v>
      </c>
      <c r="D10" s="2">
        <v>2</v>
      </c>
      <c r="E10" s="2">
        <v>2</v>
      </c>
      <c r="F10" s="2"/>
      <c r="G10" s="2">
        <v>1</v>
      </c>
      <c r="H10" s="22"/>
      <c r="I10" s="2"/>
      <c r="J10" s="2"/>
      <c r="K10" s="2">
        <v>1</v>
      </c>
      <c r="L10" s="2">
        <v>2</v>
      </c>
      <c r="M10" s="7">
        <f t="shared" si="0"/>
        <v>10</v>
      </c>
      <c r="N10" s="12">
        <f t="shared" si="1"/>
        <v>12</v>
      </c>
      <c r="O10" s="13">
        <f t="shared" si="3"/>
        <v>0.83333333333333337</v>
      </c>
      <c r="P10" s="12">
        <f t="shared" si="2"/>
        <v>1.6666666666666667</v>
      </c>
    </row>
    <row r="11" spans="1:19" ht="104.25" customHeight="1" x14ac:dyDescent="0.35">
      <c r="A11" s="29"/>
      <c r="B11" s="6" t="s">
        <v>32</v>
      </c>
      <c r="C11" s="2">
        <v>2</v>
      </c>
      <c r="D11" s="2">
        <v>1</v>
      </c>
      <c r="E11" s="2">
        <v>1</v>
      </c>
      <c r="F11" s="2"/>
      <c r="G11" s="2">
        <v>1</v>
      </c>
      <c r="H11" s="22"/>
      <c r="I11" s="2"/>
      <c r="J11" s="2"/>
      <c r="K11" s="2">
        <v>1</v>
      </c>
      <c r="L11" s="2">
        <v>2</v>
      </c>
      <c r="M11" s="16">
        <f t="shared" si="0"/>
        <v>8</v>
      </c>
      <c r="N11" s="14">
        <f t="shared" si="1"/>
        <v>12</v>
      </c>
      <c r="O11" s="15">
        <f t="shared" si="3"/>
        <v>0.66666666666666663</v>
      </c>
      <c r="P11" s="14">
        <f t="shared" si="2"/>
        <v>1.3333333333333333</v>
      </c>
    </row>
    <row r="12" spans="1:19" ht="31.5" x14ac:dyDescent="0.5">
      <c r="A12" s="8"/>
      <c r="B12" s="17"/>
      <c r="C12" s="17"/>
      <c r="D12" s="17"/>
      <c r="E12" s="17"/>
      <c r="F12" s="17"/>
      <c r="G12" s="17"/>
      <c r="H12" s="17"/>
      <c r="I12" s="19" t="s">
        <v>25</v>
      </c>
      <c r="J12" s="18">
        <v>6</v>
      </c>
      <c r="K12" s="1"/>
      <c r="L12" s="19" t="s">
        <v>26</v>
      </c>
      <c r="M12" s="23">
        <f>SUM(M5:M11)</f>
        <v>69</v>
      </c>
      <c r="N12" s="24">
        <f>SUM(N5:N11)</f>
        <v>84</v>
      </c>
      <c r="O12" s="30">
        <f>M12/N12</f>
        <v>0.8214285714285714</v>
      </c>
      <c r="P12" s="31"/>
      <c r="Q12" s="3"/>
      <c r="R12" s="3"/>
      <c r="S12" s="3"/>
    </row>
    <row r="13" spans="1:19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21" x14ac:dyDescent="0.35">
      <c r="B14" s="20" t="s">
        <v>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3"/>
      <c r="R14" s="3"/>
      <c r="S14" s="3"/>
    </row>
    <row r="15" spans="1:19" ht="21" x14ac:dyDescent="0.35">
      <c r="A15" s="21">
        <v>2</v>
      </c>
      <c r="B15" s="1" t="s">
        <v>27</v>
      </c>
      <c r="C15" s="32" t="s">
        <v>7</v>
      </c>
      <c r="D15" s="33"/>
      <c r="E15" s="33"/>
      <c r="F15" s="33"/>
      <c r="G15" s="33"/>
      <c r="H15" s="34" t="s">
        <v>13</v>
      </c>
      <c r="I15" s="35"/>
      <c r="J15" s="35"/>
      <c r="K15" s="35"/>
      <c r="L15" s="35"/>
      <c r="M15" s="1"/>
      <c r="N15" s="1"/>
      <c r="O15" s="1"/>
      <c r="P15" s="1"/>
      <c r="Q15" s="3"/>
      <c r="R15" s="3"/>
      <c r="S15" s="3"/>
    </row>
    <row r="16" spans="1:19" ht="56.25" x14ac:dyDescent="0.35">
      <c r="A16" s="3"/>
      <c r="B16" s="2"/>
      <c r="C16" s="11" t="s">
        <v>8</v>
      </c>
      <c r="D16" s="11" t="s">
        <v>31</v>
      </c>
      <c r="E16" s="11" t="s">
        <v>9</v>
      </c>
      <c r="F16" s="10" t="s">
        <v>10</v>
      </c>
      <c r="G16" s="9" t="s">
        <v>11</v>
      </c>
      <c r="H16" s="10" t="s">
        <v>16</v>
      </c>
      <c r="I16" s="10" t="s">
        <v>15</v>
      </c>
      <c r="J16" s="10" t="s">
        <v>21</v>
      </c>
      <c r="K16" s="10" t="s">
        <v>17</v>
      </c>
      <c r="L16" s="10" t="s">
        <v>18</v>
      </c>
      <c r="M16" s="10" t="s">
        <v>19</v>
      </c>
      <c r="N16" s="10" t="s">
        <v>22</v>
      </c>
      <c r="O16" s="10" t="s">
        <v>23</v>
      </c>
      <c r="P16" s="10" t="s">
        <v>20</v>
      </c>
      <c r="Q16" s="3"/>
      <c r="R16" s="3"/>
      <c r="S16" s="3"/>
    </row>
    <row r="17" spans="1:19" ht="21" x14ac:dyDescent="0.35">
      <c r="A17" s="29" t="s">
        <v>12</v>
      </c>
      <c r="B17" s="2" t="s">
        <v>2</v>
      </c>
      <c r="C17" s="2">
        <v>2</v>
      </c>
      <c r="D17" s="2">
        <v>2</v>
      </c>
      <c r="E17" s="2">
        <v>1</v>
      </c>
      <c r="F17" s="2"/>
      <c r="G17" s="2">
        <v>2</v>
      </c>
      <c r="H17" s="2"/>
      <c r="I17" s="22"/>
      <c r="J17" s="2"/>
      <c r="K17" s="2">
        <v>2</v>
      </c>
      <c r="L17" s="2">
        <v>2</v>
      </c>
      <c r="M17" s="7">
        <f>SUM(C17:L17)</f>
        <v>11</v>
      </c>
      <c r="N17" s="12">
        <f>2*J$24</f>
        <v>12</v>
      </c>
      <c r="O17" s="13">
        <f>M17/N17</f>
        <v>0.91666666666666663</v>
      </c>
      <c r="P17" s="12">
        <f t="shared" ref="P17:P23" si="4">M17/J$12</f>
        <v>1.8333333333333333</v>
      </c>
      <c r="Q17" s="3"/>
      <c r="R17" s="3"/>
      <c r="S17" s="3"/>
    </row>
    <row r="18" spans="1:19" ht="21" x14ac:dyDescent="0.35">
      <c r="A18" s="29"/>
      <c r="B18" s="2" t="s">
        <v>3</v>
      </c>
      <c r="C18" s="2">
        <v>2</v>
      </c>
      <c r="D18" s="2">
        <v>2</v>
      </c>
      <c r="E18" s="2">
        <v>1</v>
      </c>
      <c r="F18" s="2"/>
      <c r="G18" s="2">
        <v>2</v>
      </c>
      <c r="H18" s="2"/>
      <c r="I18" s="22"/>
      <c r="J18" s="2"/>
      <c r="K18" s="2">
        <v>2</v>
      </c>
      <c r="L18" s="2">
        <v>2</v>
      </c>
      <c r="M18" s="7">
        <f t="shared" ref="M18:M23" si="5">SUM(C18:L18)</f>
        <v>11</v>
      </c>
      <c r="N18" s="12">
        <f t="shared" ref="N18:N23" si="6">2*J$24</f>
        <v>12</v>
      </c>
      <c r="O18" s="13">
        <f>M18/N18</f>
        <v>0.91666666666666663</v>
      </c>
      <c r="P18" s="12">
        <f t="shared" si="4"/>
        <v>1.8333333333333333</v>
      </c>
      <c r="Q18" s="3"/>
      <c r="R18" s="3"/>
      <c r="S18" s="3"/>
    </row>
    <row r="19" spans="1:19" ht="21" x14ac:dyDescent="0.35">
      <c r="A19" s="29"/>
      <c r="B19" s="2" t="s">
        <v>6</v>
      </c>
      <c r="C19" s="2">
        <v>2</v>
      </c>
      <c r="D19" s="2">
        <v>2</v>
      </c>
      <c r="E19" s="2">
        <v>1</v>
      </c>
      <c r="F19" s="2"/>
      <c r="G19" s="2">
        <v>2</v>
      </c>
      <c r="H19" s="2"/>
      <c r="I19" s="22"/>
      <c r="J19" s="2"/>
      <c r="K19" s="2">
        <v>2</v>
      </c>
      <c r="L19" s="2">
        <v>2</v>
      </c>
      <c r="M19" s="7">
        <f t="shared" si="5"/>
        <v>11</v>
      </c>
      <c r="N19" s="12">
        <f t="shared" si="6"/>
        <v>12</v>
      </c>
      <c r="O19" s="13">
        <f t="shared" ref="O19:O23" si="7">M19/N19</f>
        <v>0.91666666666666663</v>
      </c>
      <c r="P19" s="12">
        <f t="shared" si="4"/>
        <v>1.8333333333333333</v>
      </c>
      <c r="Q19" s="3"/>
      <c r="R19" s="3"/>
      <c r="S19" s="3"/>
    </row>
    <row r="20" spans="1:19" ht="21" x14ac:dyDescent="0.35">
      <c r="A20" s="29"/>
      <c r="B20" s="2" t="s">
        <v>4</v>
      </c>
      <c r="C20" s="2">
        <v>2</v>
      </c>
      <c r="D20" s="2">
        <v>2</v>
      </c>
      <c r="E20" s="2">
        <v>2</v>
      </c>
      <c r="F20" s="2"/>
      <c r="G20" s="2">
        <v>2</v>
      </c>
      <c r="H20" s="2"/>
      <c r="I20" s="22"/>
      <c r="J20" s="2"/>
      <c r="K20" s="2">
        <v>2</v>
      </c>
      <c r="L20" s="2">
        <v>2</v>
      </c>
      <c r="M20" s="7">
        <f t="shared" si="5"/>
        <v>12</v>
      </c>
      <c r="N20" s="12">
        <f t="shared" si="6"/>
        <v>12</v>
      </c>
      <c r="O20" s="13">
        <f t="shared" si="7"/>
        <v>1</v>
      </c>
      <c r="P20" s="12">
        <f t="shared" si="4"/>
        <v>2</v>
      </c>
      <c r="Q20" s="3"/>
      <c r="R20" s="3"/>
      <c r="S20" s="3"/>
    </row>
    <row r="21" spans="1:19" ht="21" x14ac:dyDescent="0.35">
      <c r="A21" s="29"/>
      <c r="B21" s="2" t="s">
        <v>5</v>
      </c>
      <c r="C21" s="2">
        <v>1</v>
      </c>
      <c r="D21" s="2">
        <v>2</v>
      </c>
      <c r="E21" s="2">
        <v>1</v>
      </c>
      <c r="F21" s="2"/>
      <c r="G21" s="2">
        <v>1</v>
      </c>
      <c r="H21" s="2"/>
      <c r="I21" s="22"/>
      <c r="J21" s="2"/>
      <c r="K21" s="2">
        <v>1</v>
      </c>
      <c r="L21" s="2">
        <v>2</v>
      </c>
      <c r="M21" s="7">
        <f t="shared" si="5"/>
        <v>8</v>
      </c>
      <c r="N21" s="12">
        <f t="shared" si="6"/>
        <v>12</v>
      </c>
      <c r="O21" s="13">
        <f t="shared" si="7"/>
        <v>0.66666666666666663</v>
      </c>
      <c r="P21" s="12">
        <f t="shared" si="4"/>
        <v>1.3333333333333333</v>
      </c>
      <c r="Q21" s="3"/>
      <c r="R21" s="3"/>
      <c r="S21" s="3"/>
    </row>
    <row r="22" spans="1:19" ht="21" x14ac:dyDescent="0.35">
      <c r="A22" s="29"/>
      <c r="B22" s="2" t="s">
        <v>14</v>
      </c>
      <c r="C22" s="2">
        <v>2</v>
      </c>
      <c r="D22" s="2">
        <v>2</v>
      </c>
      <c r="E22" s="2">
        <v>2</v>
      </c>
      <c r="F22" s="2"/>
      <c r="G22" s="2">
        <v>2</v>
      </c>
      <c r="H22" s="2"/>
      <c r="I22" s="22"/>
      <c r="J22" s="2"/>
      <c r="K22" s="2">
        <v>2</v>
      </c>
      <c r="L22" s="2">
        <v>2</v>
      </c>
      <c r="M22" s="28">
        <f t="shared" si="5"/>
        <v>12</v>
      </c>
      <c r="N22" s="12">
        <f t="shared" si="6"/>
        <v>12</v>
      </c>
      <c r="O22" s="27">
        <f t="shared" si="7"/>
        <v>1</v>
      </c>
      <c r="P22" s="12">
        <f t="shared" si="4"/>
        <v>2</v>
      </c>
      <c r="Q22" s="3"/>
      <c r="R22" s="3"/>
      <c r="S22" s="3"/>
    </row>
    <row r="23" spans="1:19" ht="168" x14ac:dyDescent="0.35">
      <c r="A23" s="29"/>
      <c r="B23" s="6" t="s">
        <v>32</v>
      </c>
      <c r="C23" s="2">
        <v>2</v>
      </c>
      <c r="D23" s="2">
        <v>2</v>
      </c>
      <c r="E23" s="2">
        <v>2</v>
      </c>
      <c r="F23" s="2"/>
      <c r="G23" s="2">
        <v>2</v>
      </c>
      <c r="H23" s="2"/>
      <c r="I23" s="22"/>
      <c r="J23" s="2"/>
      <c r="K23" s="2">
        <v>2</v>
      </c>
      <c r="L23" s="2">
        <v>2</v>
      </c>
      <c r="M23" s="26">
        <f t="shared" si="5"/>
        <v>12</v>
      </c>
      <c r="N23" s="12">
        <f t="shared" si="6"/>
        <v>12</v>
      </c>
      <c r="O23" s="25">
        <f t="shared" si="7"/>
        <v>1</v>
      </c>
      <c r="P23" s="14">
        <f t="shared" si="4"/>
        <v>2</v>
      </c>
    </row>
    <row r="24" spans="1:19" ht="31.5" x14ac:dyDescent="0.5">
      <c r="A24" s="8"/>
      <c r="B24" s="17"/>
      <c r="C24" s="17"/>
      <c r="D24" s="17"/>
      <c r="E24" s="17"/>
      <c r="F24" s="17"/>
      <c r="G24" s="17"/>
      <c r="H24" s="17"/>
      <c r="I24" s="19" t="s">
        <v>25</v>
      </c>
      <c r="J24" s="18">
        <f>J12</f>
        <v>6</v>
      </c>
      <c r="K24" s="1"/>
      <c r="L24" s="19" t="s">
        <v>26</v>
      </c>
      <c r="M24" s="23">
        <f>SUM(M17:M23)</f>
        <v>77</v>
      </c>
      <c r="N24" s="24">
        <f>SUM(N17:N23)</f>
        <v>84</v>
      </c>
      <c r="O24" s="30">
        <f>M24/N24</f>
        <v>0.91666666666666663</v>
      </c>
      <c r="P24" s="31"/>
    </row>
    <row r="26" spans="1:19" ht="21" x14ac:dyDescent="0.35">
      <c r="B26" s="20" t="s">
        <v>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9" ht="21" x14ac:dyDescent="0.35">
      <c r="A27" s="21">
        <v>3</v>
      </c>
      <c r="B27" s="1" t="s">
        <v>28</v>
      </c>
      <c r="C27" s="32" t="s">
        <v>7</v>
      </c>
      <c r="D27" s="33"/>
      <c r="E27" s="33"/>
      <c r="F27" s="33"/>
      <c r="G27" s="33"/>
      <c r="H27" s="34" t="s">
        <v>13</v>
      </c>
      <c r="I27" s="35"/>
      <c r="J27" s="35"/>
      <c r="K27" s="35"/>
      <c r="L27" s="35"/>
      <c r="M27" s="1"/>
      <c r="N27" s="1"/>
      <c r="O27" s="1"/>
      <c r="P27" s="1"/>
    </row>
    <row r="28" spans="1:19" ht="56.25" x14ac:dyDescent="0.35">
      <c r="A28" s="3"/>
      <c r="B28" s="2"/>
      <c r="C28" s="11" t="s">
        <v>8</v>
      </c>
      <c r="D28" s="11" t="s">
        <v>31</v>
      </c>
      <c r="E28" s="11" t="s">
        <v>9</v>
      </c>
      <c r="F28" s="10" t="s">
        <v>10</v>
      </c>
      <c r="G28" s="9" t="s">
        <v>11</v>
      </c>
      <c r="H28" s="10" t="s">
        <v>16</v>
      </c>
      <c r="I28" s="10" t="s">
        <v>15</v>
      </c>
      <c r="J28" s="10" t="s">
        <v>21</v>
      </c>
      <c r="K28" s="10" t="s">
        <v>17</v>
      </c>
      <c r="L28" s="10" t="s">
        <v>18</v>
      </c>
      <c r="M28" s="10" t="s">
        <v>19</v>
      </c>
      <c r="N28" s="10" t="s">
        <v>22</v>
      </c>
      <c r="O28" s="10" t="s">
        <v>23</v>
      </c>
      <c r="P28" s="10" t="s">
        <v>20</v>
      </c>
    </row>
    <row r="29" spans="1:19" ht="21" x14ac:dyDescent="0.35">
      <c r="A29" s="29" t="s">
        <v>12</v>
      </c>
      <c r="B29" s="2" t="s">
        <v>2</v>
      </c>
      <c r="C29" s="2">
        <v>1</v>
      </c>
      <c r="D29" s="2">
        <v>1</v>
      </c>
      <c r="E29" s="2">
        <v>1</v>
      </c>
      <c r="F29" s="2"/>
      <c r="G29" s="2">
        <v>1</v>
      </c>
      <c r="H29" s="2"/>
      <c r="I29" s="2"/>
      <c r="J29" s="22"/>
      <c r="K29" s="2">
        <v>1</v>
      </c>
      <c r="L29" s="2">
        <v>2</v>
      </c>
      <c r="M29" s="7">
        <f>SUM(C29:L29)</f>
        <v>7</v>
      </c>
      <c r="N29" s="12">
        <f>2*J$36</f>
        <v>12</v>
      </c>
      <c r="O29" s="13">
        <f>M29/N29</f>
        <v>0.58333333333333337</v>
      </c>
      <c r="P29" s="12">
        <f t="shared" ref="P29:P35" si="8">M29/J$12</f>
        <v>1.1666666666666667</v>
      </c>
    </row>
    <row r="30" spans="1:19" ht="21" x14ac:dyDescent="0.35">
      <c r="A30" s="29"/>
      <c r="B30" s="2" t="s">
        <v>3</v>
      </c>
      <c r="C30" s="2">
        <v>1</v>
      </c>
      <c r="D30" s="2">
        <v>1</v>
      </c>
      <c r="E30" s="2">
        <v>0</v>
      </c>
      <c r="F30" s="2"/>
      <c r="G30" s="2">
        <v>0</v>
      </c>
      <c r="H30" s="2"/>
      <c r="I30" s="2"/>
      <c r="J30" s="22"/>
      <c r="K30" s="2">
        <v>1</v>
      </c>
      <c r="L30" s="2">
        <v>0</v>
      </c>
      <c r="M30" s="7">
        <f t="shared" ref="M30:M35" si="9">SUM(C30:L30)</f>
        <v>3</v>
      </c>
      <c r="N30" s="12">
        <f t="shared" ref="N30:N35" si="10">2*J$36</f>
        <v>12</v>
      </c>
      <c r="O30" s="13">
        <f>M30/N30</f>
        <v>0.25</v>
      </c>
      <c r="P30" s="12">
        <f t="shared" si="8"/>
        <v>0.5</v>
      </c>
    </row>
    <row r="31" spans="1:19" ht="21" x14ac:dyDescent="0.35">
      <c r="A31" s="29"/>
      <c r="B31" s="2" t="s">
        <v>6</v>
      </c>
      <c r="C31" s="2">
        <v>0</v>
      </c>
      <c r="D31" s="2">
        <v>0</v>
      </c>
      <c r="E31" s="2">
        <v>0</v>
      </c>
      <c r="F31" s="2"/>
      <c r="G31" s="2">
        <v>0</v>
      </c>
      <c r="H31" s="2"/>
      <c r="I31" s="2"/>
      <c r="J31" s="22"/>
      <c r="K31" s="2">
        <v>0</v>
      </c>
      <c r="L31" s="2">
        <v>1</v>
      </c>
      <c r="M31" s="7">
        <f t="shared" si="9"/>
        <v>1</v>
      </c>
      <c r="N31" s="12">
        <f t="shared" si="10"/>
        <v>12</v>
      </c>
      <c r="O31" s="13">
        <f t="shared" ref="O31:O35" si="11">M31/N31</f>
        <v>8.3333333333333329E-2</v>
      </c>
      <c r="P31" s="12">
        <f t="shared" si="8"/>
        <v>0.16666666666666666</v>
      </c>
    </row>
    <row r="32" spans="1:19" ht="21" x14ac:dyDescent="0.35">
      <c r="A32" s="29"/>
      <c r="B32" s="2" t="s">
        <v>4</v>
      </c>
      <c r="C32" s="2">
        <v>1</v>
      </c>
      <c r="D32" s="2">
        <v>1</v>
      </c>
      <c r="E32" s="2">
        <v>1</v>
      </c>
      <c r="F32" s="2"/>
      <c r="G32" s="2">
        <v>1</v>
      </c>
      <c r="H32" s="2"/>
      <c r="I32" s="2"/>
      <c r="J32" s="22"/>
      <c r="K32" s="2">
        <v>1</v>
      </c>
      <c r="L32" s="2">
        <v>1</v>
      </c>
      <c r="M32" s="7">
        <f t="shared" si="9"/>
        <v>6</v>
      </c>
      <c r="N32" s="12">
        <f t="shared" si="10"/>
        <v>12</v>
      </c>
      <c r="O32" s="13">
        <f t="shared" si="11"/>
        <v>0.5</v>
      </c>
      <c r="P32" s="12">
        <f t="shared" si="8"/>
        <v>1</v>
      </c>
    </row>
    <row r="33" spans="1:16" ht="21" x14ac:dyDescent="0.35">
      <c r="A33" s="29"/>
      <c r="B33" s="2" t="s">
        <v>5</v>
      </c>
      <c r="C33" s="2">
        <v>1</v>
      </c>
      <c r="D33" s="2">
        <v>2</v>
      </c>
      <c r="E33" s="2">
        <v>1</v>
      </c>
      <c r="F33" s="2"/>
      <c r="G33" s="2">
        <v>2</v>
      </c>
      <c r="H33" s="2"/>
      <c r="I33" s="2"/>
      <c r="J33" s="22"/>
      <c r="K33" s="2">
        <v>1</v>
      </c>
      <c r="L33" s="2">
        <v>1</v>
      </c>
      <c r="M33" s="7">
        <f t="shared" si="9"/>
        <v>8</v>
      </c>
      <c r="N33" s="12">
        <f t="shared" si="10"/>
        <v>12</v>
      </c>
      <c r="O33" s="13">
        <f t="shared" si="11"/>
        <v>0.66666666666666663</v>
      </c>
      <c r="P33" s="12">
        <f t="shared" si="8"/>
        <v>1.3333333333333333</v>
      </c>
    </row>
    <row r="34" spans="1:16" ht="21" x14ac:dyDescent="0.35">
      <c r="A34" s="29"/>
      <c r="B34" s="2" t="s">
        <v>14</v>
      </c>
      <c r="C34" s="2">
        <v>1</v>
      </c>
      <c r="D34" s="2">
        <v>1</v>
      </c>
      <c r="E34" s="2">
        <v>0</v>
      </c>
      <c r="F34" s="2"/>
      <c r="G34" s="2">
        <v>1</v>
      </c>
      <c r="H34" s="2"/>
      <c r="I34" s="2"/>
      <c r="J34" s="22"/>
      <c r="K34" s="2">
        <v>0</v>
      </c>
      <c r="L34" s="2">
        <v>1</v>
      </c>
      <c r="M34" s="7">
        <f t="shared" si="9"/>
        <v>4</v>
      </c>
      <c r="N34" s="12">
        <f t="shared" si="10"/>
        <v>12</v>
      </c>
      <c r="O34" s="13">
        <f t="shared" si="11"/>
        <v>0.33333333333333331</v>
      </c>
      <c r="P34" s="12">
        <f t="shared" si="8"/>
        <v>0.66666666666666663</v>
      </c>
    </row>
    <row r="35" spans="1:16" ht="168" x14ac:dyDescent="0.35">
      <c r="A35" s="29"/>
      <c r="B35" s="6" t="s">
        <v>32</v>
      </c>
      <c r="C35" s="2">
        <v>0</v>
      </c>
      <c r="D35" s="2">
        <v>1</v>
      </c>
      <c r="E35" s="2">
        <v>1</v>
      </c>
      <c r="F35" s="2"/>
      <c r="G35" s="2">
        <v>0</v>
      </c>
      <c r="H35" s="2"/>
      <c r="I35" s="2"/>
      <c r="J35" s="22"/>
      <c r="K35" s="2">
        <v>1</v>
      </c>
      <c r="L35" s="2">
        <v>1</v>
      </c>
      <c r="M35" s="16">
        <f t="shared" si="9"/>
        <v>4</v>
      </c>
      <c r="N35" s="12">
        <f t="shared" si="10"/>
        <v>12</v>
      </c>
      <c r="O35" s="15">
        <f t="shared" si="11"/>
        <v>0.33333333333333331</v>
      </c>
      <c r="P35" s="14">
        <f t="shared" si="8"/>
        <v>0.66666666666666663</v>
      </c>
    </row>
    <row r="36" spans="1:16" ht="31.5" x14ac:dyDescent="0.5">
      <c r="A36" s="8"/>
      <c r="B36" s="17"/>
      <c r="C36" s="17"/>
      <c r="D36" s="17"/>
      <c r="E36" s="17"/>
      <c r="F36" s="17"/>
      <c r="G36" s="17"/>
      <c r="H36" s="17"/>
      <c r="I36" s="19" t="s">
        <v>25</v>
      </c>
      <c r="J36" s="18">
        <f>J24</f>
        <v>6</v>
      </c>
      <c r="K36" s="1"/>
      <c r="L36" s="19" t="s">
        <v>26</v>
      </c>
      <c r="M36" s="23">
        <f>SUM(M29:M35)</f>
        <v>33</v>
      </c>
      <c r="N36" s="24">
        <f>SUM(N29:N35)</f>
        <v>84</v>
      </c>
      <c r="O36" s="30">
        <f>M36/N36</f>
        <v>0.39285714285714285</v>
      </c>
      <c r="P36" s="31"/>
    </row>
    <row r="38" spans="1:16" ht="21" x14ac:dyDescent="0.35">
      <c r="B38" s="20" t="s">
        <v>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1" x14ac:dyDescent="0.35">
      <c r="A39" s="21">
        <v>4</v>
      </c>
      <c r="B39" s="1" t="s">
        <v>29</v>
      </c>
      <c r="C39" s="32" t="s">
        <v>7</v>
      </c>
      <c r="D39" s="33"/>
      <c r="E39" s="33"/>
      <c r="F39" s="33"/>
      <c r="G39" s="33"/>
      <c r="H39" s="34" t="s">
        <v>13</v>
      </c>
      <c r="I39" s="35"/>
      <c r="J39" s="35"/>
      <c r="K39" s="35"/>
      <c r="L39" s="35"/>
      <c r="M39" s="1"/>
      <c r="N39" s="1"/>
      <c r="O39" s="1"/>
      <c r="P39" s="1"/>
    </row>
    <row r="40" spans="1:16" ht="56.25" x14ac:dyDescent="0.35">
      <c r="A40" s="3"/>
      <c r="B40" s="2"/>
      <c r="C40" s="11" t="s">
        <v>8</v>
      </c>
      <c r="D40" s="11" t="s">
        <v>31</v>
      </c>
      <c r="E40" s="11" t="s">
        <v>9</v>
      </c>
      <c r="F40" s="10" t="s">
        <v>10</v>
      </c>
      <c r="G40" s="9" t="s">
        <v>11</v>
      </c>
      <c r="H40" s="10" t="s">
        <v>16</v>
      </c>
      <c r="I40" s="10" t="s">
        <v>15</v>
      </c>
      <c r="J40" s="10" t="s">
        <v>21</v>
      </c>
      <c r="K40" s="10" t="s">
        <v>17</v>
      </c>
      <c r="L40" s="10" t="s">
        <v>18</v>
      </c>
      <c r="M40" s="10" t="s">
        <v>19</v>
      </c>
      <c r="N40" s="10" t="s">
        <v>22</v>
      </c>
      <c r="O40" s="10" t="s">
        <v>23</v>
      </c>
      <c r="P40" s="10" t="s">
        <v>20</v>
      </c>
    </row>
    <row r="41" spans="1:16" ht="21" x14ac:dyDescent="0.35">
      <c r="A41" s="29" t="s">
        <v>12</v>
      </c>
      <c r="B41" s="2" t="s">
        <v>2</v>
      </c>
      <c r="C41" s="2">
        <v>2</v>
      </c>
      <c r="D41" s="2">
        <v>2</v>
      </c>
      <c r="E41" s="2">
        <v>1</v>
      </c>
      <c r="F41" s="2"/>
      <c r="G41" s="2">
        <v>2</v>
      </c>
      <c r="H41" s="2"/>
      <c r="I41" s="2"/>
      <c r="J41" s="2"/>
      <c r="K41" s="22"/>
      <c r="L41" s="2">
        <v>2</v>
      </c>
      <c r="M41" s="7">
        <f>SUM(C41:L41)</f>
        <v>9</v>
      </c>
      <c r="N41" s="12">
        <f>2*J$48</f>
        <v>10</v>
      </c>
      <c r="O41" s="13">
        <f>M41/N41</f>
        <v>0.9</v>
      </c>
      <c r="P41" s="12">
        <f t="shared" ref="P41:P47" si="12">M41/J$12</f>
        <v>1.5</v>
      </c>
    </row>
    <row r="42" spans="1:16" ht="21" x14ac:dyDescent="0.35">
      <c r="A42" s="29"/>
      <c r="B42" s="2" t="s">
        <v>3</v>
      </c>
      <c r="C42" s="2">
        <v>2</v>
      </c>
      <c r="D42" s="2">
        <v>2</v>
      </c>
      <c r="E42" s="2">
        <v>0</v>
      </c>
      <c r="F42" s="2"/>
      <c r="G42" s="2">
        <v>2</v>
      </c>
      <c r="H42" s="2"/>
      <c r="I42" s="2"/>
      <c r="J42" s="2"/>
      <c r="K42" s="22"/>
      <c r="L42" s="2">
        <v>2</v>
      </c>
      <c r="M42" s="7">
        <f t="shared" ref="M42:M47" si="13">SUM(C42:L42)</f>
        <v>8</v>
      </c>
      <c r="N42" s="12">
        <f t="shared" ref="N42:N47" si="14">2*J$48</f>
        <v>10</v>
      </c>
      <c r="O42" s="13">
        <f>M42/N42</f>
        <v>0.8</v>
      </c>
      <c r="P42" s="12">
        <f t="shared" si="12"/>
        <v>1.3333333333333333</v>
      </c>
    </row>
    <row r="43" spans="1:16" ht="21" x14ac:dyDescent="0.35">
      <c r="A43" s="29"/>
      <c r="B43" s="2" t="s">
        <v>6</v>
      </c>
      <c r="C43" s="2">
        <v>1</v>
      </c>
      <c r="D43" s="2">
        <v>2</v>
      </c>
      <c r="E43" s="2">
        <v>1</v>
      </c>
      <c r="F43" s="2"/>
      <c r="G43" s="2">
        <v>1</v>
      </c>
      <c r="H43" s="2"/>
      <c r="I43" s="2"/>
      <c r="J43" s="2"/>
      <c r="K43" s="22"/>
      <c r="L43" s="2">
        <v>2</v>
      </c>
      <c r="M43" s="7">
        <f t="shared" si="13"/>
        <v>7</v>
      </c>
      <c r="N43" s="12">
        <f t="shared" si="14"/>
        <v>10</v>
      </c>
      <c r="O43" s="13">
        <f t="shared" ref="O43:O47" si="15">M43/N43</f>
        <v>0.7</v>
      </c>
      <c r="P43" s="12">
        <f t="shared" si="12"/>
        <v>1.1666666666666667</v>
      </c>
    </row>
    <row r="44" spans="1:16" ht="21" x14ac:dyDescent="0.35">
      <c r="A44" s="29"/>
      <c r="B44" s="2" t="s">
        <v>4</v>
      </c>
      <c r="C44" s="2">
        <v>0</v>
      </c>
      <c r="D44" s="2">
        <v>1</v>
      </c>
      <c r="E44" s="2">
        <v>1</v>
      </c>
      <c r="F44" s="2"/>
      <c r="G44" s="2">
        <v>0</v>
      </c>
      <c r="H44" s="2"/>
      <c r="I44" s="2"/>
      <c r="J44" s="2"/>
      <c r="K44" s="22"/>
      <c r="L44" s="2">
        <v>2</v>
      </c>
      <c r="M44" s="7">
        <f t="shared" si="13"/>
        <v>4</v>
      </c>
      <c r="N44" s="12">
        <f t="shared" si="14"/>
        <v>10</v>
      </c>
      <c r="O44" s="13">
        <f t="shared" si="15"/>
        <v>0.4</v>
      </c>
      <c r="P44" s="12">
        <f t="shared" si="12"/>
        <v>0.66666666666666663</v>
      </c>
    </row>
    <row r="45" spans="1:16" ht="21" x14ac:dyDescent="0.35">
      <c r="A45" s="29"/>
      <c r="B45" s="2" t="s">
        <v>5</v>
      </c>
      <c r="C45" s="2">
        <v>0</v>
      </c>
      <c r="D45" s="2">
        <v>0</v>
      </c>
      <c r="E45" s="2">
        <v>0</v>
      </c>
      <c r="F45" s="2"/>
      <c r="G45" s="2">
        <v>0</v>
      </c>
      <c r="H45" s="2"/>
      <c r="I45" s="2"/>
      <c r="J45" s="2"/>
      <c r="K45" s="22"/>
      <c r="L45" s="2">
        <v>1</v>
      </c>
      <c r="M45" s="7">
        <f t="shared" si="13"/>
        <v>1</v>
      </c>
      <c r="N45" s="12">
        <f t="shared" si="14"/>
        <v>10</v>
      </c>
      <c r="O45" s="13">
        <f t="shared" si="15"/>
        <v>0.1</v>
      </c>
      <c r="P45" s="12">
        <f t="shared" si="12"/>
        <v>0.16666666666666666</v>
      </c>
    </row>
    <row r="46" spans="1:16" ht="21" x14ac:dyDescent="0.35">
      <c r="A46" s="29"/>
      <c r="B46" s="2" t="s">
        <v>14</v>
      </c>
      <c r="C46" s="2">
        <v>2</v>
      </c>
      <c r="D46" s="2">
        <v>1</v>
      </c>
      <c r="E46" s="2">
        <v>1</v>
      </c>
      <c r="F46" s="2"/>
      <c r="G46" s="2">
        <v>2</v>
      </c>
      <c r="H46" s="2"/>
      <c r="I46" s="2"/>
      <c r="J46" s="2"/>
      <c r="K46" s="22"/>
      <c r="L46" s="2">
        <v>2</v>
      </c>
      <c r="M46" s="7">
        <f t="shared" si="13"/>
        <v>8</v>
      </c>
      <c r="N46" s="12">
        <f t="shared" si="14"/>
        <v>10</v>
      </c>
      <c r="O46" s="13">
        <f t="shared" si="15"/>
        <v>0.8</v>
      </c>
      <c r="P46" s="12">
        <f t="shared" si="12"/>
        <v>1.3333333333333333</v>
      </c>
    </row>
    <row r="47" spans="1:16" ht="168" x14ac:dyDescent="0.35">
      <c r="A47" s="29"/>
      <c r="B47" s="6" t="s">
        <v>32</v>
      </c>
      <c r="C47" s="2">
        <v>2</v>
      </c>
      <c r="D47" s="2">
        <v>2</v>
      </c>
      <c r="E47" s="2">
        <v>2</v>
      </c>
      <c r="F47" s="2"/>
      <c r="G47" s="2">
        <v>2</v>
      </c>
      <c r="H47" s="2"/>
      <c r="I47" s="2"/>
      <c r="J47" s="2"/>
      <c r="K47" s="22"/>
      <c r="L47" s="2">
        <v>2</v>
      </c>
      <c r="M47" s="26">
        <f t="shared" si="13"/>
        <v>10</v>
      </c>
      <c r="N47" s="12">
        <f t="shared" si="14"/>
        <v>10</v>
      </c>
      <c r="O47" s="25">
        <f t="shared" si="15"/>
        <v>1</v>
      </c>
      <c r="P47" s="14">
        <f t="shared" si="12"/>
        <v>1.6666666666666667</v>
      </c>
    </row>
    <row r="48" spans="1:16" ht="31.5" x14ac:dyDescent="0.5">
      <c r="A48" s="8"/>
      <c r="B48" s="17"/>
      <c r="C48" s="17"/>
      <c r="D48" s="17"/>
      <c r="E48" s="17"/>
      <c r="F48" s="17"/>
      <c r="G48" s="17"/>
      <c r="H48" s="17"/>
      <c r="I48" s="19" t="s">
        <v>25</v>
      </c>
      <c r="J48" s="18">
        <v>5</v>
      </c>
      <c r="K48" s="1"/>
      <c r="L48" s="19" t="s">
        <v>26</v>
      </c>
      <c r="M48" s="23">
        <f>SUM(M41:M47)</f>
        <v>47</v>
      </c>
      <c r="N48" s="24">
        <f>SUM(N41:N47)</f>
        <v>70</v>
      </c>
      <c r="O48" s="30">
        <f>M48/N48</f>
        <v>0.67142857142857137</v>
      </c>
      <c r="P48" s="31"/>
    </row>
    <row r="50" spans="1:16" ht="21" x14ac:dyDescent="0.35">
      <c r="B50" s="20" t="s">
        <v>1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1" x14ac:dyDescent="0.35">
      <c r="A51" s="21">
        <v>5</v>
      </c>
      <c r="B51" s="1" t="s">
        <v>30</v>
      </c>
      <c r="C51" s="32" t="s">
        <v>7</v>
      </c>
      <c r="D51" s="33"/>
      <c r="E51" s="33"/>
      <c r="F51" s="33"/>
      <c r="G51" s="33"/>
      <c r="H51" s="34" t="s">
        <v>13</v>
      </c>
      <c r="I51" s="35"/>
      <c r="J51" s="35"/>
      <c r="K51" s="35"/>
      <c r="L51" s="35"/>
      <c r="M51" s="1"/>
      <c r="N51" s="1"/>
      <c r="O51" s="1"/>
      <c r="P51" s="1"/>
    </row>
    <row r="52" spans="1:16" ht="56.25" x14ac:dyDescent="0.35">
      <c r="A52" s="3"/>
      <c r="B52" s="2"/>
      <c r="C52" s="11" t="s">
        <v>8</v>
      </c>
      <c r="D52" s="11" t="s">
        <v>31</v>
      </c>
      <c r="E52" s="11" t="s">
        <v>9</v>
      </c>
      <c r="F52" s="10" t="s">
        <v>10</v>
      </c>
      <c r="G52" s="9" t="s">
        <v>11</v>
      </c>
      <c r="H52" s="10" t="s">
        <v>16</v>
      </c>
      <c r="I52" s="10" t="s">
        <v>15</v>
      </c>
      <c r="J52" s="10" t="s">
        <v>21</v>
      </c>
      <c r="K52" s="10" t="s">
        <v>17</v>
      </c>
      <c r="L52" s="10" t="s">
        <v>18</v>
      </c>
      <c r="M52" s="10" t="s">
        <v>19</v>
      </c>
      <c r="N52" s="10" t="s">
        <v>22</v>
      </c>
      <c r="O52" s="10" t="s">
        <v>23</v>
      </c>
      <c r="P52" s="10" t="s">
        <v>20</v>
      </c>
    </row>
    <row r="53" spans="1:16" ht="21" x14ac:dyDescent="0.35">
      <c r="A53" s="29" t="s">
        <v>12</v>
      </c>
      <c r="B53" s="2" t="s">
        <v>2</v>
      </c>
      <c r="C53" s="2">
        <v>2</v>
      </c>
      <c r="D53" s="2">
        <v>2</v>
      </c>
      <c r="E53" s="2">
        <v>2</v>
      </c>
      <c r="F53" s="2"/>
      <c r="G53" s="2">
        <v>2</v>
      </c>
      <c r="H53" s="2"/>
      <c r="I53" s="2"/>
      <c r="J53" s="2"/>
      <c r="K53" s="2">
        <v>2</v>
      </c>
      <c r="L53" s="22"/>
      <c r="M53" s="7">
        <f>SUM(C53:L53)</f>
        <v>10</v>
      </c>
      <c r="N53" s="12">
        <f>2*J$60</f>
        <v>10</v>
      </c>
      <c r="O53" s="13">
        <f>M53/N53</f>
        <v>1</v>
      </c>
      <c r="P53" s="12">
        <f t="shared" ref="P53:P59" si="16">M53/J$12</f>
        <v>1.6666666666666667</v>
      </c>
    </row>
    <row r="54" spans="1:16" ht="21" x14ac:dyDescent="0.35">
      <c r="A54" s="29"/>
      <c r="B54" s="2" t="s">
        <v>3</v>
      </c>
      <c r="C54" s="2">
        <v>2</v>
      </c>
      <c r="D54" s="2">
        <v>2</v>
      </c>
      <c r="E54" s="2">
        <v>0</v>
      </c>
      <c r="F54" s="2"/>
      <c r="G54" s="2">
        <v>1</v>
      </c>
      <c r="H54" s="2"/>
      <c r="I54" s="2"/>
      <c r="J54" s="2"/>
      <c r="K54" s="2">
        <v>2</v>
      </c>
      <c r="L54" s="22"/>
      <c r="M54" s="7">
        <f t="shared" ref="M54:M59" si="17">SUM(C54:L54)</f>
        <v>7</v>
      </c>
      <c r="N54" s="12">
        <f t="shared" ref="N54:N59" si="18">2*J$60</f>
        <v>10</v>
      </c>
      <c r="O54" s="13">
        <f>M54/N54</f>
        <v>0.7</v>
      </c>
      <c r="P54" s="12">
        <f t="shared" si="16"/>
        <v>1.1666666666666667</v>
      </c>
    </row>
    <row r="55" spans="1:16" ht="21" x14ac:dyDescent="0.35">
      <c r="A55" s="29"/>
      <c r="B55" s="2" t="s">
        <v>6</v>
      </c>
      <c r="C55" s="2">
        <v>1</v>
      </c>
      <c r="D55" s="2">
        <v>2</v>
      </c>
      <c r="E55" s="2">
        <v>1</v>
      </c>
      <c r="F55" s="2"/>
      <c r="G55" s="2">
        <v>1</v>
      </c>
      <c r="H55" s="2"/>
      <c r="I55" s="2"/>
      <c r="J55" s="2"/>
      <c r="K55" s="2">
        <v>2</v>
      </c>
      <c r="L55" s="22"/>
      <c r="M55" s="7">
        <f t="shared" si="17"/>
        <v>7</v>
      </c>
      <c r="N55" s="12">
        <f t="shared" si="18"/>
        <v>10</v>
      </c>
      <c r="O55" s="13">
        <f t="shared" ref="O55:O59" si="19">M55/N55</f>
        <v>0.7</v>
      </c>
      <c r="P55" s="12">
        <f t="shared" si="16"/>
        <v>1.1666666666666667</v>
      </c>
    </row>
    <row r="56" spans="1:16" ht="21" x14ac:dyDescent="0.35">
      <c r="A56" s="29"/>
      <c r="B56" s="2" t="s">
        <v>4</v>
      </c>
      <c r="C56" s="2">
        <v>2</v>
      </c>
      <c r="D56" s="2">
        <v>2</v>
      </c>
      <c r="E56" s="2">
        <v>2</v>
      </c>
      <c r="F56" s="2"/>
      <c r="G56" s="2">
        <v>2</v>
      </c>
      <c r="H56" s="2"/>
      <c r="I56" s="2"/>
      <c r="J56" s="2"/>
      <c r="K56" s="2">
        <v>2</v>
      </c>
      <c r="L56" s="22"/>
      <c r="M56" s="7">
        <f t="shared" si="17"/>
        <v>10</v>
      </c>
      <c r="N56" s="12">
        <f t="shared" si="18"/>
        <v>10</v>
      </c>
      <c r="O56" s="13">
        <f t="shared" si="19"/>
        <v>1</v>
      </c>
      <c r="P56" s="12">
        <f t="shared" si="16"/>
        <v>1.6666666666666667</v>
      </c>
    </row>
    <row r="57" spans="1:16" ht="21" x14ac:dyDescent="0.35">
      <c r="A57" s="29"/>
      <c r="B57" s="2" t="s">
        <v>5</v>
      </c>
      <c r="C57" s="2">
        <v>1</v>
      </c>
      <c r="D57" s="2">
        <v>2</v>
      </c>
      <c r="E57" s="2">
        <v>2</v>
      </c>
      <c r="F57" s="2"/>
      <c r="G57" s="2">
        <v>2</v>
      </c>
      <c r="H57" s="2"/>
      <c r="I57" s="2"/>
      <c r="J57" s="2"/>
      <c r="K57" s="2">
        <v>2</v>
      </c>
      <c r="L57" s="22"/>
      <c r="M57" s="7">
        <f t="shared" si="17"/>
        <v>9</v>
      </c>
      <c r="N57" s="12">
        <f t="shared" si="18"/>
        <v>10</v>
      </c>
      <c r="O57" s="13">
        <f t="shared" si="19"/>
        <v>0.9</v>
      </c>
      <c r="P57" s="12">
        <f t="shared" si="16"/>
        <v>1.5</v>
      </c>
    </row>
    <row r="58" spans="1:16" ht="21" x14ac:dyDescent="0.35">
      <c r="A58" s="29"/>
      <c r="B58" s="2" t="s">
        <v>14</v>
      </c>
      <c r="C58" s="2">
        <v>2</v>
      </c>
      <c r="D58" s="2">
        <v>2</v>
      </c>
      <c r="E58" s="2">
        <v>1</v>
      </c>
      <c r="F58" s="2"/>
      <c r="G58" s="2">
        <v>2</v>
      </c>
      <c r="H58" s="2"/>
      <c r="I58" s="2"/>
      <c r="J58" s="2"/>
      <c r="K58" s="2">
        <v>1</v>
      </c>
      <c r="L58" s="22"/>
      <c r="M58" s="7">
        <f t="shared" si="17"/>
        <v>8</v>
      </c>
      <c r="N58" s="12">
        <f t="shared" si="18"/>
        <v>10</v>
      </c>
      <c r="O58" s="13">
        <f t="shared" si="19"/>
        <v>0.8</v>
      </c>
      <c r="P58" s="12">
        <f t="shared" si="16"/>
        <v>1.3333333333333333</v>
      </c>
    </row>
    <row r="59" spans="1:16" ht="168" x14ac:dyDescent="0.35">
      <c r="A59" s="29"/>
      <c r="B59" s="6" t="s">
        <v>32</v>
      </c>
      <c r="C59" s="2">
        <v>2</v>
      </c>
      <c r="D59" s="2">
        <v>2</v>
      </c>
      <c r="E59" s="2">
        <v>2</v>
      </c>
      <c r="F59" s="2"/>
      <c r="G59" s="2">
        <v>1</v>
      </c>
      <c r="H59" s="2"/>
      <c r="I59" s="2"/>
      <c r="J59" s="2"/>
      <c r="K59" s="2">
        <v>1</v>
      </c>
      <c r="L59" s="22"/>
      <c r="M59" s="16">
        <f t="shared" si="17"/>
        <v>8</v>
      </c>
      <c r="N59" s="12">
        <f t="shared" si="18"/>
        <v>10</v>
      </c>
      <c r="O59" s="15">
        <f t="shared" si="19"/>
        <v>0.8</v>
      </c>
      <c r="P59" s="14">
        <f t="shared" si="16"/>
        <v>1.3333333333333333</v>
      </c>
    </row>
    <row r="60" spans="1:16" ht="31.5" x14ac:dyDescent="0.5">
      <c r="A60" s="8"/>
      <c r="B60" s="17"/>
      <c r="C60" s="17"/>
      <c r="D60" s="17"/>
      <c r="E60" s="17"/>
      <c r="F60" s="17"/>
      <c r="G60" s="17"/>
      <c r="H60" s="17"/>
      <c r="I60" s="19" t="s">
        <v>25</v>
      </c>
      <c r="J60" s="18">
        <f>J48</f>
        <v>5</v>
      </c>
      <c r="K60" s="1"/>
      <c r="L60" s="19" t="s">
        <v>26</v>
      </c>
      <c r="M60" s="23">
        <f>SUM(M53:M59)</f>
        <v>59</v>
      </c>
      <c r="N60" s="24">
        <f>SUM(N53:N59)</f>
        <v>70</v>
      </c>
      <c r="O60" s="30">
        <f>M60/N60</f>
        <v>0.84285714285714286</v>
      </c>
      <c r="P60" s="31"/>
    </row>
  </sheetData>
  <mergeCells count="20">
    <mergeCell ref="O36:P36"/>
    <mergeCell ref="C3:G3"/>
    <mergeCell ref="H3:L3"/>
    <mergeCell ref="A5:A11"/>
    <mergeCell ref="O12:P12"/>
    <mergeCell ref="C15:G15"/>
    <mergeCell ref="H15:L15"/>
    <mergeCell ref="A17:A23"/>
    <mergeCell ref="O24:P24"/>
    <mergeCell ref="C27:G27"/>
    <mergeCell ref="H27:L27"/>
    <mergeCell ref="A29:A35"/>
    <mergeCell ref="A53:A59"/>
    <mergeCell ref="O60:P60"/>
    <mergeCell ref="C39:G39"/>
    <mergeCell ref="H39:L39"/>
    <mergeCell ref="A41:A47"/>
    <mergeCell ref="O48:P48"/>
    <mergeCell ref="C51:G51"/>
    <mergeCell ref="H51:L51"/>
  </mergeCells>
  <conditionalFormatting sqref="O12">
    <cfRule type="cellIs" dxfId="4" priority="5" operator="lessThan">
      <formula>0.6</formula>
    </cfRule>
  </conditionalFormatting>
  <conditionalFormatting sqref="O24">
    <cfRule type="cellIs" dxfId="3" priority="4" operator="lessThan">
      <formula>0.6</formula>
    </cfRule>
  </conditionalFormatting>
  <conditionalFormatting sqref="O36">
    <cfRule type="cellIs" dxfId="2" priority="3" operator="lessThan">
      <formula>0.6</formula>
    </cfRule>
  </conditionalFormatting>
  <conditionalFormatting sqref="O48">
    <cfRule type="cellIs" dxfId="1" priority="2" operator="lessThan">
      <formula>0.6</formula>
    </cfRule>
  </conditionalFormatting>
  <conditionalFormatting sqref="O60">
    <cfRule type="cellIs" dxfId="0" priority="1" operator="lessThan">
      <formula>0.6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Berezin</dc:creator>
  <cp:lastModifiedBy>Uljana Zaidentsal</cp:lastModifiedBy>
  <dcterms:created xsi:type="dcterms:W3CDTF">2021-09-10T04:54:48Z</dcterms:created>
  <dcterms:modified xsi:type="dcterms:W3CDTF">2021-09-16T14:13:29Z</dcterms:modified>
</cp:coreProperties>
</file>